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880" tabRatio="865" activeTab="5"/>
  </bookViews>
  <sheets>
    <sheet name="Družstva D II." sheetId="1" r:id="rId1"/>
    <sheet name="Výsledky D II." sheetId="2" r:id="rId2"/>
    <sheet name="Družstva D IV." sheetId="3" r:id="rId3"/>
    <sheet name="Výsledky D IV." sheetId="4" r:id="rId4"/>
    <sheet name="Družstva D V." sheetId="5" r:id="rId5"/>
    <sheet name="Výsledky D V." sheetId="6" r:id="rId6"/>
    <sheet name="Družstva CH II." sheetId="7" r:id="rId7"/>
    <sheet name="Výsledky CH II." sheetId="8" r:id="rId8"/>
    <sheet name="Družstva CH IV." sheetId="9" r:id="rId9"/>
    <sheet name="Výsledky CH IV." sheetId="10" r:id="rId10"/>
    <sheet name="Družstva CH V." sheetId="11" r:id="rId11"/>
    <sheet name="Výsledky CH V.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Tomáš</author>
  </authors>
  <commentList>
    <comment ref="I4" authorId="0">
      <text>
        <r>
          <rPr>
            <b/>
            <sz val="8"/>
            <rFont val="Tahoma"/>
            <family val="2"/>
          </rPr>
          <t xml:space="preserve">Nápověda:
* Chyba #NUM:
</t>
        </r>
        <r>
          <rPr>
            <sz val="8"/>
            <rFont val="Tahoma"/>
            <family val="2"/>
          </rPr>
          <t xml:space="preserve">Pokud se v tabulce ukáže chba #NUM, doplň do zbývajících známek nulu. Zobrazování nul je vypnuté, proto nulové hodnoty nejsou vidět. </t>
        </r>
        <r>
          <rPr>
            <b/>
            <sz val="8"/>
            <rFont val="Tahoma"/>
            <family val="2"/>
          </rPr>
          <t xml:space="preserve">
* Jak zapnout zobrazování nulových hodnot:
</t>
        </r>
        <r>
          <rPr>
            <sz val="8"/>
            <rFont val="Tahoma"/>
            <family val="2"/>
          </rPr>
          <t>V horní nabídkové liště klikni na NÁSTROJE -- MOŽNOSTI -- zruš nebo zatrhni políčko "Nulové hodnoty"</t>
        </r>
        <r>
          <rPr>
            <b/>
            <sz val="8"/>
            <rFont val="Tahoma"/>
            <family val="2"/>
          </rPr>
          <t xml:space="preserve">
* Názvy disciplín:
</t>
        </r>
        <r>
          <rPr>
            <sz val="8"/>
            <rFont val="Tahoma"/>
            <family val="2"/>
          </rPr>
          <t>Disciplíny vepiš pouze do modrých buněk první tabulky. Ostatní se přepíší automaticky.</t>
        </r>
      </text>
    </comment>
  </commentList>
</comments>
</file>

<file path=xl/comments11.xml><?xml version="1.0" encoding="utf-8"?>
<comments xmlns="http://schemas.openxmlformats.org/spreadsheetml/2006/main">
  <authors>
    <author>Tomáš</author>
  </authors>
  <commentList>
    <comment ref="J4" authorId="0">
      <text>
        <r>
          <rPr>
            <b/>
            <sz val="8"/>
            <rFont val="Tahoma"/>
            <family val="2"/>
          </rPr>
          <t xml:space="preserve">Nápověda:
* Chyba #NUM:
</t>
        </r>
        <r>
          <rPr>
            <sz val="8"/>
            <rFont val="Tahoma"/>
            <family val="2"/>
          </rPr>
          <t xml:space="preserve">Pokud se v tabulce ukáže chba #NUM, doplň do zbývajících známek nulu. Zobrazování nul je vypnuté, proto nulové hodnoty nejsou vidět. </t>
        </r>
        <r>
          <rPr>
            <b/>
            <sz val="8"/>
            <rFont val="Tahoma"/>
            <family val="2"/>
          </rPr>
          <t xml:space="preserve">
* Jak zapnout zobrazování nulových hodnot:
</t>
        </r>
        <r>
          <rPr>
            <sz val="8"/>
            <rFont val="Tahoma"/>
            <family val="2"/>
          </rPr>
          <t>V horní nabídkové liště klikni na NÁSTROJE -- MOŽNOSTI -- zruš nebo zatrhni políčko "Nulové hodnoty"</t>
        </r>
        <r>
          <rPr>
            <b/>
            <sz val="8"/>
            <rFont val="Tahoma"/>
            <family val="2"/>
          </rPr>
          <t xml:space="preserve">
* Názvy disciplín:
</t>
        </r>
        <r>
          <rPr>
            <sz val="8"/>
            <rFont val="Tahoma"/>
            <family val="2"/>
          </rPr>
          <t>Disciplíny vepiš pouze do modrých buněk první tabulky. Ostatní se přepíší automaticky.</t>
        </r>
      </text>
    </comment>
  </commentList>
</comments>
</file>

<file path=xl/comments3.xml><?xml version="1.0" encoding="utf-8"?>
<comments xmlns="http://schemas.openxmlformats.org/spreadsheetml/2006/main">
  <authors>
    <author>Tomáš</author>
  </authors>
  <commentList>
    <comment ref="I4" authorId="0">
      <text>
        <r>
          <rPr>
            <b/>
            <sz val="8"/>
            <rFont val="Tahoma"/>
            <family val="2"/>
          </rPr>
          <t xml:space="preserve">Nápověda:
* Chyba #NUM:
</t>
        </r>
        <r>
          <rPr>
            <sz val="8"/>
            <rFont val="Tahoma"/>
            <family val="2"/>
          </rPr>
          <t xml:space="preserve">Pokud se v tabulce ukáže chba #NUM, doplň do zbývajících známek nulu. Zobrazování nul je vypnuté, proto nulové hodnoty nejsou vidět. </t>
        </r>
        <r>
          <rPr>
            <b/>
            <sz val="8"/>
            <rFont val="Tahoma"/>
            <family val="2"/>
          </rPr>
          <t xml:space="preserve">
* Jak zapnout zobrazování nulových hodnot:
</t>
        </r>
        <r>
          <rPr>
            <sz val="8"/>
            <rFont val="Tahoma"/>
            <family val="2"/>
          </rPr>
          <t>V horní nabídkové liště klikni na NÁSTROJE -- MOŽNOSTI -- zruš nebo zatrhni políčko "Nulové hodnoty"</t>
        </r>
        <r>
          <rPr>
            <b/>
            <sz val="8"/>
            <rFont val="Tahoma"/>
            <family val="2"/>
          </rPr>
          <t xml:space="preserve">
* Názvy disciplín:
</t>
        </r>
        <r>
          <rPr>
            <sz val="8"/>
            <rFont val="Tahoma"/>
            <family val="2"/>
          </rPr>
          <t>Disciplíny vepiš pouze do modrých buněk první tabulky. Ostatní se přepíší automaticky.</t>
        </r>
      </text>
    </comment>
  </commentList>
</comments>
</file>

<file path=xl/comments5.xml><?xml version="1.0" encoding="utf-8"?>
<comments xmlns="http://schemas.openxmlformats.org/spreadsheetml/2006/main">
  <authors>
    <author>Tomáš</author>
  </authors>
  <commentList>
    <comment ref="I4" authorId="0">
      <text>
        <r>
          <rPr>
            <b/>
            <sz val="8"/>
            <rFont val="Tahoma"/>
            <family val="2"/>
          </rPr>
          <t xml:space="preserve">Nápověda:
* Chyba #NUM:
</t>
        </r>
        <r>
          <rPr>
            <sz val="8"/>
            <rFont val="Tahoma"/>
            <family val="2"/>
          </rPr>
          <t xml:space="preserve">Pokud se v tabulce ukáže chba #NUM, doplň do zbývajících známek nulu. Zobrazování nul je vypnuté, proto nulové hodnoty nejsou vidět. </t>
        </r>
        <r>
          <rPr>
            <b/>
            <sz val="8"/>
            <rFont val="Tahoma"/>
            <family val="2"/>
          </rPr>
          <t xml:space="preserve">
* Jak zapnout zobrazování nulových hodnot:
</t>
        </r>
        <r>
          <rPr>
            <sz val="8"/>
            <rFont val="Tahoma"/>
            <family val="2"/>
          </rPr>
          <t>V horní nabídkové liště klikni na NÁSTROJE -- MOŽNOSTI -- zruš nebo zatrhni políčko "Nulové hodnoty"</t>
        </r>
        <r>
          <rPr>
            <b/>
            <sz val="8"/>
            <rFont val="Tahoma"/>
            <family val="2"/>
          </rPr>
          <t xml:space="preserve">
* Názvy disciplín:
</t>
        </r>
        <r>
          <rPr>
            <sz val="8"/>
            <rFont val="Tahoma"/>
            <family val="2"/>
          </rPr>
          <t>Disciplíny vepiš pouze do modrých buněk první tabulky. Ostatní se přepíší automaticky.</t>
        </r>
      </text>
    </comment>
  </commentList>
</comments>
</file>

<file path=xl/comments7.xml><?xml version="1.0" encoding="utf-8"?>
<comments xmlns="http://schemas.openxmlformats.org/spreadsheetml/2006/main">
  <authors>
    <author>Tomáš</author>
  </authors>
  <commentList>
    <comment ref="J4" authorId="0">
      <text>
        <r>
          <rPr>
            <b/>
            <sz val="8"/>
            <rFont val="Tahoma"/>
            <family val="2"/>
          </rPr>
          <t xml:space="preserve">Nápověda:
* Chyba #NUM:
</t>
        </r>
        <r>
          <rPr>
            <sz val="8"/>
            <rFont val="Tahoma"/>
            <family val="2"/>
          </rPr>
          <t xml:space="preserve">Pokud se v tabulce ukáže chba #NUM, doplň do zbývajících známek nulu. Zobrazování nul je vypnuté, proto nulové hodnoty nejsou vidět. </t>
        </r>
        <r>
          <rPr>
            <b/>
            <sz val="8"/>
            <rFont val="Tahoma"/>
            <family val="2"/>
          </rPr>
          <t xml:space="preserve">
* Jak zapnout zobrazování nulových hodnot:
</t>
        </r>
        <r>
          <rPr>
            <sz val="8"/>
            <rFont val="Tahoma"/>
            <family val="2"/>
          </rPr>
          <t>V horní nabídkové liště klikni na NÁSTROJE -- MOŽNOSTI -- zruš nebo zatrhni políčko "Nulové hodnoty"</t>
        </r>
        <r>
          <rPr>
            <b/>
            <sz val="8"/>
            <rFont val="Tahoma"/>
            <family val="2"/>
          </rPr>
          <t xml:space="preserve">
* Názvy disciplín:
</t>
        </r>
        <r>
          <rPr>
            <sz val="8"/>
            <rFont val="Tahoma"/>
            <family val="2"/>
          </rPr>
          <t>Disciplíny vepiš pouze do modrých buněk první tabulky. Ostatní se přepíší automaticky.</t>
        </r>
      </text>
    </comment>
  </commentList>
</comments>
</file>

<file path=xl/comments9.xml><?xml version="1.0" encoding="utf-8"?>
<comments xmlns="http://schemas.openxmlformats.org/spreadsheetml/2006/main">
  <authors>
    <author>Tomáš</author>
  </authors>
  <commentList>
    <comment ref="J4" authorId="0">
      <text>
        <r>
          <rPr>
            <b/>
            <sz val="8"/>
            <rFont val="Tahoma"/>
            <family val="2"/>
          </rPr>
          <t xml:space="preserve">Nápověda:
* Chyba #NUM:
</t>
        </r>
        <r>
          <rPr>
            <sz val="8"/>
            <rFont val="Tahoma"/>
            <family val="2"/>
          </rPr>
          <t xml:space="preserve">Pokud se v tabulce ukáže chba #NUM, doplň do zbývajících známek nulu. Zobrazování nul je vypnuté, proto nulové hodnoty nejsou vidět. </t>
        </r>
        <r>
          <rPr>
            <b/>
            <sz val="8"/>
            <rFont val="Tahoma"/>
            <family val="2"/>
          </rPr>
          <t xml:space="preserve">
* Jak zapnout zobrazování nulových hodnot:
</t>
        </r>
        <r>
          <rPr>
            <sz val="8"/>
            <rFont val="Tahoma"/>
            <family val="2"/>
          </rPr>
          <t>V horní nabídkové liště klikni na NÁSTROJE -- MOŽNOSTI -- zruš nebo zatrhni políčko "Nulové hodnoty"</t>
        </r>
        <r>
          <rPr>
            <b/>
            <sz val="8"/>
            <rFont val="Tahoma"/>
            <family val="2"/>
          </rPr>
          <t xml:space="preserve">
* Názvy disciplín:
</t>
        </r>
        <r>
          <rPr>
            <sz val="8"/>
            <rFont val="Tahoma"/>
            <family val="2"/>
          </rPr>
          <t>Disciplíny vepiš pouze do modrých buněk první tabulky. Ostatní se přepíší automaticky.</t>
        </r>
      </text>
    </comment>
  </commentList>
</comments>
</file>

<file path=xl/sharedStrings.xml><?xml version="1.0" encoding="utf-8"?>
<sst xmlns="http://schemas.openxmlformats.org/spreadsheetml/2006/main" count="335" uniqueCount="147">
  <si>
    <t>Družstvo</t>
  </si>
  <si>
    <t>Pořadí</t>
  </si>
  <si>
    <t>Prostná</t>
  </si>
  <si>
    <t>Přeskok</t>
  </si>
  <si>
    <t>Kladina</t>
  </si>
  <si>
    <t>Součet</t>
  </si>
  <si>
    <t>Jméno a příjmení</t>
  </si>
  <si>
    <t>3 nejlepší výkony / součet</t>
  </si>
  <si>
    <t>č.</t>
  </si>
  <si>
    <t>--</t>
  </si>
  <si>
    <t>Hrazda</t>
  </si>
  <si>
    <t>Pořadí v družstvu</t>
  </si>
  <si>
    <t>Celkové hodnocení družstev - kategorie: dívky II.</t>
  </si>
  <si>
    <t>Družstva - kategorie: dívky II.</t>
  </si>
  <si>
    <t>Celkové hodnocení jednotlivců - kategorie: dívky II.</t>
  </si>
  <si>
    <t>Družstva - kategorie: dívky IV.</t>
  </si>
  <si>
    <t>Celkové hodnocení družstev - kategorie: dívky IV.</t>
  </si>
  <si>
    <t>Celkové hodnocení jednotlivců - kategorie: dívky IV.</t>
  </si>
  <si>
    <t>ZŠ Slavkov u Brna</t>
  </si>
  <si>
    <t>Družstva - kategorie: dívky V.</t>
  </si>
  <si>
    <t>Celkové hodnocení družstev - kategorie: dívky V.</t>
  </si>
  <si>
    <t>Celkové hodnocení jednotlivců - kategorie: dívky V.</t>
  </si>
  <si>
    <t>Družstva - kategorie: chlapci V.</t>
  </si>
  <si>
    <t>Družstva - kategorie: chlapci II.</t>
  </si>
  <si>
    <t>Celkové hodnocení družstev - kategorie: chlapci II.</t>
  </si>
  <si>
    <t>Celkové hodnocení jednotlivců - kategorie: chlapci II.</t>
  </si>
  <si>
    <t>Družstva - kategorie: chlapci IV.</t>
  </si>
  <si>
    <t>Celkové hodnocení jednotlivců - kategorie: chlapci IV.</t>
  </si>
  <si>
    <t>Celkové hodnocení družstev - kategorie: chlapci IV.</t>
  </si>
  <si>
    <t>Celkové hodnocení jednotlivců - kategorie: chlapci V.</t>
  </si>
  <si>
    <t>Celkové hodnocení družstev - kategorie: chlapci V.</t>
  </si>
  <si>
    <t>ZŠ Bučovice 711</t>
  </si>
  <si>
    <t>Gymnázium a OA Bučovice</t>
  </si>
  <si>
    <t>Gymnázium a OA Bučovice I</t>
  </si>
  <si>
    <t>Kruhy</t>
  </si>
  <si>
    <t>Krajské kolo ve sportovní gymnastice 12. 3. 2015 ve Slavkově u Brna</t>
  </si>
  <si>
    <t>Furchová Lenka</t>
  </si>
  <si>
    <t>Lorenzová Monika</t>
  </si>
  <si>
    <t>Tesařová Daniela</t>
  </si>
  <si>
    <t>Köhlerová Kristýna</t>
  </si>
  <si>
    <t>ZŠ Vranovice</t>
  </si>
  <si>
    <t>Přichystalová Anna</t>
  </si>
  <si>
    <t>Divácká Diana</t>
  </si>
  <si>
    <t>Hadincová Barbora</t>
  </si>
  <si>
    <t>Rotroeklová Kateřina</t>
  </si>
  <si>
    <t>ZŠ a MŠ Ořechov</t>
  </si>
  <si>
    <t>Pařilová Sára</t>
  </si>
  <si>
    <t>Simonová Monika</t>
  </si>
  <si>
    <t>Smotrilová Kateřina</t>
  </si>
  <si>
    <t>Pikulová Monika</t>
  </si>
  <si>
    <t>ZŠ a MŠ Drnholec</t>
  </si>
  <si>
    <t>Komínková Natálie</t>
  </si>
  <si>
    <t>Rohrerová Nikola</t>
  </si>
  <si>
    <t>Marková Miroslava</t>
  </si>
  <si>
    <t>ZŠ a MŠ Střelice u Brna</t>
  </si>
  <si>
    <t>Havlíčková Klára</t>
  </si>
  <si>
    <t>Nosová Jana</t>
  </si>
  <si>
    <t>Blažejová Žaneta</t>
  </si>
  <si>
    <t>Ulbrichová Nela</t>
  </si>
  <si>
    <t>ZŠ a MŠ Prštice</t>
  </si>
  <si>
    <t>Drábková Nina</t>
  </si>
  <si>
    <t>Horáková Jana</t>
  </si>
  <si>
    <t>Sedláková Nikol</t>
  </si>
  <si>
    <t>Sedláková Michaela</t>
  </si>
  <si>
    <t xml:space="preserve">ZŠ Hrušovany nad Jevišovkou
</t>
  </si>
  <si>
    <t>Štarmanová Tamara</t>
  </si>
  <si>
    <t>Bedřichová Denisa</t>
  </si>
  <si>
    <t>Matajsová Adéla</t>
  </si>
  <si>
    <t>Daňková Nela</t>
  </si>
  <si>
    <t>Hrudová Vendula</t>
  </si>
  <si>
    <t>Černá Alžběta</t>
  </si>
  <si>
    <t>Mannerová Kristýna</t>
  </si>
  <si>
    <t>Vojtková Markéta</t>
  </si>
  <si>
    <t>Macharová Sabina</t>
  </si>
  <si>
    <t>Kejda Veronica Nicole</t>
  </si>
  <si>
    <t xml:space="preserve">Gymnázium a OA Bučovice 
</t>
  </si>
  <si>
    <t>Tichá Tereza</t>
  </si>
  <si>
    <t>Křetínská Denisa</t>
  </si>
  <si>
    <t>Matulová Veronika</t>
  </si>
  <si>
    <t>Cupalová Monika</t>
  </si>
  <si>
    <t>ZŠ A MŠ Drnholec A</t>
  </si>
  <si>
    <t>Marxová Marie</t>
  </si>
  <si>
    <t>Marxová Eliška</t>
  </si>
  <si>
    <t>Mrenicová Tereza</t>
  </si>
  <si>
    <t>Mrenicová Karolína</t>
  </si>
  <si>
    <t>ZŠ A MŠ Drnholec B</t>
  </si>
  <si>
    <t>Vršková Valerie</t>
  </si>
  <si>
    <t>Kurachová Marta</t>
  </si>
  <si>
    <t>Štarmanová Tereza</t>
  </si>
  <si>
    <t>Karlíková Karolína</t>
  </si>
  <si>
    <t>Křížová Lucie</t>
  </si>
  <si>
    <t>Hrubá Alžběta</t>
  </si>
  <si>
    <t>Hrubá Marie</t>
  </si>
  <si>
    <t>ZŠ Vranovice A</t>
  </si>
  <si>
    <t>Otavová Jana</t>
  </si>
  <si>
    <t>Kadličková Eliška</t>
  </si>
  <si>
    <t>Charvátová Veronika</t>
  </si>
  <si>
    <t>Němcová Šárka</t>
  </si>
  <si>
    <t>ZŠ Vranovice B</t>
  </si>
  <si>
    <t>Dofková Barbora</t>
  </si>
  <si>
    <t>Lišková Michaela</t>
  </si>
  <si>
    <t>Trojanová Lucie</t>
  </si>
  <si>
    <t>Vrátná Veronika</t>
  </si>
  <si>
    <t>Tereza Náplavová</t>
  </si>
  <si>
    <t>ZŠ Prštice</t>
  </si>
  <si>
    <t>Čiháčková Marie</t>
  </si>
  <si>
    <t>Bačová Vlasta</t>
  </si>
  <si>
    <t>Jedličková Monika</t>
  </si>
  <si>
    <t>Nezdařilová Denisa</t>
  </si>
  <si>
    <t>Macharová Aneta</t>
  </si>
  <si>
    <t>Martínková Daniela</t>
  </si>
  <si>
    <t>Sport. g. Brno</t>
  </si>
  <si>
    <t>SOŠPg Brno</t>
  </si>
  <si>
    <t>Pikula Lukáš</t>
  </si>
  <si>
    <t>Záděra David</t>
  </si>
  <si>
    <t>Vanuta Libor</t>
  </si>
  <si>
    <t>Stavělík Jakub</t>
  </si>
  <si>
    <t>Grussmann Jaroslav</t>
  </si>
  <si>
    <t>Stavělík Matěj</t>
  </si>
  <si>
    <t>ZŠ Střelice u Brna</t>
  </si>
  <si>
    <t>Dobiáš Michael</t>
  </si>
  <si>
    <t>Vojtěch Jan</t>
  </si>
  <si>
    <t>Durák Miroslav</t>
  </si>
  <si>
    <t>Puškáč Marek</t>
  </si>
  <si>
    <t>ZŠ  Křižanovice</t>
  </si>
  <si>
    <t xml:space="preserve">ZŠ Slavkov u Brna </t>
  </si>
  <si>
    <t>Mlčoušek Jan</t>
  </si>
  <si>
    <t xml:space="preserve">Houšť Marek </t>
  </si>
  <si>
    <t>Tichý Jakub</t>
  </si>
  <si>
    <t>Blecha Tomáš</t>
  </si>
  <si>
    <t>Rotrekl Pavel</t>
  </si>
  <si>
    <t xml:space="preserve">Řezníček Lukáš </t>
  </si>
  <si>
    <t>Selinger Petr</t>
  </si>
  <si>
    <t>Krejčí Ondřej</t>
  </si>
  <si>
    <t>Mlčoušek Richard</t>
  </si>
  <si>
    <t>Čiháček Matouš</t>
  </si>
  <si>
    <t>ISŠ Slavkov</t>
  </si>
  <si>
    <t>Přichystal Tomáš</t>
  </si>
  <si>
    <t>Daniel Jan</t>
  </si>
  <si>
    <t>Antl Michal</t>
  </si>
  <si>
    <t>Vláčilová Nikola</t>
  </si>
  <si>
    <t>Jahodová Kristýna</t>
  </si>
  <si>
    <t>Prudilová Markéta</t>
  </si>
  <si>
    <t>Ferencová Stella</t>
  </si>
  <si>
    <t>Zadáková Eliška</t>
  </si>
  <si>
    <t>ZŠ Střelice</t>
  </si>
  <si>
    <t>Machálek Pavel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</si>
</sst>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4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>
      <alignment horizontal="center" vertical="center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>
      <alignment horizontal="center" vertical="center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0" borderId="31" xfId="0" applyNumberFormat="1" applyBorder="1" applyAlignment="1" applyProtection="1">
      <alignment horizontal="center" vertical="center"/>
      <protection locked="0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4" xfId="0" applyFont="1" applyBorder="1" applyAlignment="1" applyProtection="1">
      <alignment vertical="center"/>
      <protection locked="0"/>
    </xf>
    <xf numFmtId="2" fontId="0" fillId="0" borderId="46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2" fontId="0" fillId="0" borderId="47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34" borderId="18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quotePrefix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35" borderId="52" xfId="0" applyFont="1" applyFill="1" applyBorder="1" applyAlignment="1" applyProtection="1">
      <alignment horizontal="center" vertical="center"/>
      <protection/>
    </xf>
    <xf numFmtId="0" fontId="10" fillId="35" borderId="53" xfId="0" applyFont="1" applyFill="1" applyBorder="1" applyAlignment="1" applyProtection="1">
      <alignment horizontal="center" vertical="center"/>
      <protection/>
    </xf>
    <xf numFmtId="0" fontId="10" fillId="35" borderId="55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9" fillId="33" borderId="56" xfId="0" applyFont="1" applyFill="1" applyBorder="1" applyAlignment="1">
      <alignment horizontal="center" vertical="center" textRotation="90"/>
    </xf>
    <xf numFmtId="0" fontId="9" fillId="33" borderId="49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11" fillId="0" borderId="57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textRotation="90" wrapText="1"/>
    </xf>
    <xf numFmtId="0" fontId="9" fillId="36" borderId="34" xfId="0" applyFont="1" applyFill="1" applyBorder="1" applyAlignment="1">
      <alignment horizontal="center" vertical="center" textRotation="90"/>
    </xf>
    <xf numFmtId="0" fontId="9" fillId="36" borderId="49" xfId="0" applyFont="1" applyFill="1" applyBorder="1" applyAlignment="1">
      <alignment horizontal="center" vertical="center" textRotation="90"/>
    </xf>
    <xf numFmtId="0" fontId="9" fillId="36" borderId="18" xfId="0" applyFont="1" applyFill="1" applyBorder="1" applyAlignment="1">
      <alignment horizontal="center" vertical="center" textRotation="90"/>
    </xf>
    <xf numFmtId="0" fontId="9" fillId="36" borderId="1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2" fontId="0" fillId="0" borderId="60" xfId="0" applyNumberFormat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center" vertical="center"/>
      <protection locked="0"/>
    </xf>
    <xf numFmtId="2" fontId="0" fillId="0" borderId="62" xfId="0" applyNumberFormat="1" applyBorder="1" applyAlignment="1" applyProtection="1">
      <alignment horizontal="center" vertical="center"/>
      <protection locked="0"/>
    </xf>
    <xf numFmtId="0" fontId="10" fillId="35" borderId="53" xfId="0" applyFont="1" applyFill="1" applyBorder="1" applyAlignment="1" applyProtection="1">
      <alignment horizontal="center" vertical="center"/>
      <protection locked="0"/>
    </xf>
    <xf numFmtId="0" fontId="10" fillId="35" borderId="5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63" xfId="0" applyFont="1" applyFill="1" applyBorder="1" applyAlignment="1" applyProtection="1">
      <alignment horizontal="left" vertical="center"/>
      <protection locked="0"/>
    </xf>
    <xf numFmtId="0" fontId="11" fillId="0" borderId="6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2" fillId="36" borderId="51" xfId="0" applyFont="1" applyFill="1" applyBorder="1" applyAlignment="1">
      <alignment horizontal="left" vertical="center"/>
    </xf>
    <xf numFmtId="0" fontId="2" fillId="36" borderId="50" xfId="0" applyFont="1" applyFill="1" applyBorder="1" applyAlignment="1">
      <alignment horizontal="left" vertical="center"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0" fillId="0" borderId="46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66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2" fontId="0" fillId="0" borderId="46" xfId="0" applyNumberFormat="1" applyBorder="1" applyAlignment="1" applyProtection="1">
      <alignment horizontal="center" vertical="center"/>
      <protection locked="0"/>
    </xf>
    <xf numFmtId="2" fontId="0" fillId="0" borderId="67" xfId="0" applyNumberFormat="1" applyBorder="1" applyAlignment="1" applyProtection="1">
      <alignment horizontal="center" vertical="center"/>
      <protection locked="0"/>
    </xf>
    <xf numFmtId="2" fontId="0" fillId="0" borderId="68" xfId="0" applyNumberFormat="1" applyBorder="1" applyAlignment="1" applyProtection="1">
      <alignment horizontal="center" vertical="center"/>
      <protection locked="0"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vertical="center"/>
      <protection locked="0"/>
    </xf>
    <xf numFmtId="2" fontId="2" fillId="0" borderId="47" xfId="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17" xfId="0" applyFont="1" applyBorder="1" applyAlignment="1">
      <alignment/>
    </xf>
    <xf numFmtId="0" fontId="2" fillId="0" borderId="17" xfId="0" applyFont="1" applyFill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" fillId="33" borderId="6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6" fillId="0" borderId="16" xfId="0" applyFont="1" applyBorder="1" applyAlignment="1">
      <alignment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67" xfId="0" applyFont="1" applyBorder="1" applyAlignment="1">
      <alignment/>
    </xf>
    <xf numFmtId="2" fontId="4" fillId="0" borderId="38" xfId="0" applyNumberFormat="1" applyFont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>
      <alignment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vertical="center"/>
      <protection locked="0"/>
    </xf>
    <xf numFmtId="0" fontId="0" fillId="0" borderId="74" xfId="0" applyFont="1" applyBorder="1" applyAlignment="1" applyProtection="1">
      <alignment vertical="center"/>
      <protection locked="0"/>
    </xf>
    <xf numFmtId="2" fontId="0" fillId="0" borderId="57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9" xfId="0" applyFont="1" applyBorder="1" applyAlignment="1">
      <alignment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2" fontId="0" fillId="0" borderId="43" xfId="0" applyNumberFormat="1" applyFont="1" applyBorder="1" applyAlignment="1" applyProtection="1">
      <alignment horizontal="center" vertical="center"/>
      <protection locked="0"/>
    </xf>
    <xf numFmtId="2" fontId="0" fillId="0" borderId="44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63" xfId="0" applyFont="1" applyBorder="1" applyAlignment="1" applyProtection="1">
      <alignment vertical="center" wrapText="1"/>
      <protection locked="0"/>
    </xf>
    <xf numFmtId="0" fontId="4" fillId="0" borderId="63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65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2" fillId="36" borderId="51" xfId="0" applyFont="1" applyFill="1" applyBorder="1" applyAlignment="1">
      <alignment horizontal="left" vertical="center"/>
    </xf>
    <xf numFmtId="0" fontId="2" fillId="36" borderId="5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63" xfId="0" applyFont="1" applyBorder="1" applyAlignment="1" applyProtection="1">
      <alignment horizontal="left" vertical="center"/>
      <protection locked="0"/>
    </xf>
    <xf numFmtId="0" fontId="12" fillId="0" borderId="63" xfId="0" applyFont="1" applyFill="1" applyBorder="1" applyAlignment="1" applyProtection="1">
      <alignment horizontal="left" vertical="center"/>
      <protection locked="0"/>
    </xf>
    <xf numFmtId="0" fontId="11" fillId="0" borderId="6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33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I58"/>
  <sheetViews>
    <sheetView showGridLines="0" showZeros="0" zoomScalePageLayoutView="0" workbookViewId="0" topLeftCell="A25">
      <selection activeCell="D58" sqref="D58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0.28125" style="0" customWidth="1"/>
    <col min="4" max="8" width="9.00390625" style="0" customWidth="1"/>
    <col min="9" max="9" width="9.8515625" style="0" customWidth="1"/>
  </cols>
  <sheetData>
    <row r="1" spans="2:9" ht="18" customHeight="1">
      <c r="B1" s="227" t="s">
        <v>35</v>
      </c>
      <c r="C1" s="227"/>
      <c r="D1" s="227"/>
      <c r="E1" s="227"/>
      <c r="F1" s="227"/>
      <c r="G1" s="227"/>
      <c r="H1" s="227"/>
      <c r="I1" s="227"/>
    </row>
    <row r="2" spans="2:9" ht="18.75" customHeight="1">
      <c r="B2" s="228" t="s">
        <v>13</v>
      </c>
      <c r="C2" s="228"/>
      <c r="D2" s="228"/>
      <c r="E2" s="228"/>
      <c r="F2" s="228"/>
      <c r="G2" s="228"/>
      <c r="H2" s="228"/>
      <c r="I2" s="228"/>
    </row>
    <row r="3" spans="3:9" s="1" customFormat="1" ht="8.25" customHeight="1">
      <c r="C3" s="5"/>
      <c r="D3" s="5"/>
      <c r="E3" s="5"/>
      <c r="F3" s="5"/>
      <c r="G3" s="5"/>
      <c r="H3" s="6"/>
      <c r="I3" s="6"/>
    </row>
    <row r="4" spans="2:9" ht="13.5" customHeight="1" thickBot="1">
      <c r="B4" s="226" t="s">
        <v>40</v>
      </c>
      <c r="C4" s="226"/>
      <c r="D4" s="226"/>
      <c r="E4" s="226"/>
      <c r="F4" s="226"/>
      <c r="G4" s="226"/>
      <c r="H4" s="226"/>
      <c r="I4" s="21"/>
    </row>
    <row r="5" spans="2:9" ht="25.5" customHeight="1" thickBot="1">
      <c r="B5" s="2" t="s">
        <v>8</v>
      </c>
      <c r="C5" s="67" t="s">
        <v>6</v>
      </c>
      <c r="D5" s="7" t="s">
        <v>3</v>
      </c>
      <c r="E5" s="17" t="s">
        <v>2</v>
      </c>
      <c r="F5" s="17"/>
      <c r="G5" s="18"/>
      <c r="H5" s="18" t="s">
        <v>5</v>
      </c>
      <c r="I5" s="69" t="s">
        <v>11</v>
      </c>
    </row>
    <row r="6" spans="2:9" ht="12.75">
      <c r="B6" s="91">
        <v>1</v>
      </c>
      <c r="C6" s="156" t="s">
        <v>36</v>
      </c>
      <c r="D6" s="22">
        <v>6.8</v>
      </c>
      <c r="E6" s="23">
        <v>7.5</v>
      </c>
      <c r="F6" s="23">
        <v>0</v>
      </c>
      <c r="G6" s="24">
        <v>0</v>
      </c>
      <c r="H6" s="25">
        <f>SUM(D6:G6)</f>
        <v>14.3</v>
      </c>
      <c r="I6" s="19" t="str">
        <f>IF(H6=0," ",RANK(H6,$H$6:$H$9,0)&amp;" v dr.")</f>
        <v>4 v dr.</v>
      </c>
    </row>
    <row r="7" spans="2:9" ht="12.75">
      <c r="B7" s="92">
        <v>2</v>
      </c>
      <c r="C7" s="161" t="s">
        <v>37</v>
      </c>
      <c r="D7" s="26">
        <v>7.3</v>
      </c>
      <c r="E7" s="27">
        <v>7.6</v>
      </c>
      <c r="F7" s="27">
        <v>0</v>
      </c>
      <c r="G7" s="28">
        <v>0</v>
      </c>
      <c r="H7" s="29">
        <f>SUM(D7:G7)</f>
        <v>14.899999999999999</v>
      </c>
      <c r="I7" s="19" t="str">
        <f>IF(H7=0," ",RANK(H7,$H$6:$H$9,0)&amp;" v dr.")</f>
        <v>2 v dr.</v>
      </c>
    </row>
    <row r="8" spans="2:9" ht="12.75">
      <c r="B8" s="92">
        <v>3</v>
      </c>
      <c r="C8" s="162" t="s">
        <v>38</v>
      </c>
      <c r="D8" s="26">
        <v>7.1</v>
      </c>
      <c r="E8" s="27">
        <v>8.25</v>
      </c>
      <c r="F8" s="27">
        <v>0</v>
      </c>
      <c r="G8" s="28">
        <v>0</v>
      </c>
      <c r="H8" s="29">
        <f>SUM(D8:G8)</f>
        <v>15.35</v>
      </c>
      <c r="I8" s="19" t="str">
        <f>IF(H8=0," ",RANK(H8,$H$6:$H$9,0)&amp;" v dr.")</f>
        <v>1 v dr.</v>
      </c>
    </row>
    <row r="9" spans="2:9" ht="13.5" thickBot="1">
      <c r="B9" s="93">
        <v>4</v>
      </c>
      <c r="C9" s="147" t="s">
        <v>39</v>
      </c>
      <c r="D9" s="30">
        <v>6.85</v>
      </c>
      <c r="E9" s="31">
        <v>8</v>
      </c>
      <c r="F9" s="31">
        <v>0</v>
      </c>
      <c r="G9" s="32">
        <v>0</v>
      </c>
      <c r="H9" s="33">
        <f>SUM(D9:G9)</f>
        <v>14.85</v>
      </c>
      <c r="I9" s="19" t="str">
        <f>IF(H9=0," ",RANK(H9,$H$6:$H$9,0)&amp;" v dr.")</f>
        <v>3 v dr.</v>
      </c>
    </row>
    <row r="10" spans="2:9" ht="13.5" thickBot="1">
      <c r="B10" s="70" t="s">
        <v>9</v>
      </c>
      <c r="C10" s="68" t="s">
        <v>7</v>
      </c>
      <c r="D10" s="34">
        <f>IF(SUM(D6:D9)=0,0,LARGE(D6:D9,1)+LARGE(D6:D9,2)+LARGE(D6:D9,3))</f>
        <v>21.25</v>
      </c>
      <c r="E10" s="35">
        <f>IF(SUM(E6:E9)=0,0,LARGE(E6:E9,1)+LARGE(E6:E9,2)+LARGE(E6:E9,3))</f>
        <v>23.85</v>
      </c>
      <c r="F10" s="35">
        <f>IF(SUM(F6:F9)=0,0,LARGE(F6:F9,1)+LARGE(F6:F9,2)+LARGE(F6:F9,3))</f>
        <v>0</v>
      </c>
      <c r="G10" s="36">
        <f>IF(SUM(G6:G9)=0,0,LARGE(G6:G9,1)+LARGE(G6:G9,2)+LARGE(G6:G9,3))</f>
        <v>0</v>
      </c>
      <c r="H10" s="37">
        <f>SUM(D10:G10)</f>
        <v>45.1</v>
      </c>
      <c r="I10" s="20" t="s">
        <v>9</v>
      </c>
    </row>
    <row r="11" spans="3:9" ht="6" customHeight="1">
      <c r="C11" s="4"/>
      <c r="D11" s="4"/>
      <c r="E11" s="4"/>
      <c r="F11" s="4"/>
      <c r="G11" s="10"/>
      <c r="H11" s="4"/>
      <c r="I11" s="4"/>
    </row>
    <row r="12" spans="2:9" ht="21" customHeight="1" thickBot="1">
      <c r="B12" s="225" t="s">
        <v>18</v>
      </c>
      <c r="C12" s="226"/>
      <c r="D12" s="226"/>
      <c r="E12" s="226"/>
      <c r="F12" s="226"/>
      <c r="G12" s="226"/>
      <c r="H12" s="226"/>
      <c r="I12" s="4"/>
    </row>
    <row r="13" spans="2:9" ht="25.5" customHeight="1" thickBot="1">
      <c r="B13" s="71" t="str">
        <f>$B$5</f>
        <v>č.</v>
      </c>
      <c r="C13" s="67" t="str">
        <f>$C$5</f>
        <v>Jméno a příjmení</v>
      </c>
      <c r="D13" s="73" t="str">
        <f>$D$5</f>
        <v>Přeskok</v>
      </c>
      <c r="E13" s="74" t="str">
        <f>$E$5</f>
        <v>Prostná</v>
      </c>
      <c r="F13" s="74">
        <f>$F$5</f>
        <v>0</v>
      </c>
      <c r="G13" s="75">
        <f>$G$5</f>
        <v>0</v>
      </c>
      <c r="H13" s="75" t="str">
        <f>$H$5</f>
        <v>Součet</v>
      </c>
      <c r="I13" s="76" t="str">
        <f>$I$5</f>
        <v>Pořadí v družstvu</v>
      </c>
    </row>
    <row r="14" spans="2:9" ht="12.75">
      <c r="B14" s="91">
        <v>7</v>
      </c>
      <c r="C14" s="158" t="s">
        <v>41</v>
      </c>
      <c r="D14" s="150">
        <v>10</v>
      </c>
      <c r="E14" s="23">
        <v>9.7</v>
      </c>
      <c r="F14" s="23">
        <v>0</v>
      </c>
      <c r="G14" s="24">
        <v>0</v>
      </c>
      <c r="H14" s="38">
        <f>SUM(D14:G14)</f>
        <v>19.7</v>
      </c>
      <c r="I14" s="19" t="str">
        <f>IF(H14=0," ",RANK(H14,$H$14:$H$17,0)&amp;" v dr.")</f>
        <v>1 v dr.</v>
      </c>
    </row>
    <row r="15" spans="2:9" ht="12.75">
      <c r="B15" s="92">
        <v>8</v>
      </c>
      <c r="C15" s="161" t="s">
        <v>42</v>
      </c>
      <c r="D15" s="151">
        <v>8.85</v>
      </c>
      <c r="E15" s="27">
        <v>9.4</v>
      </c>
      <c r="F15" s="27">
        <v>0</v>
      </c>
      <c r="G15" s="28">
        <v>0</v>
      </c>
      <c r="H15" s="39">
        <f>SUM(D15:G15)</f>
        <v>18.25</v>
      </c>
      <c r="I15" s="19" t="str">
        <f>IF(H15=0," ",RANK(H15,$H$14:$H$17,0)&amp;" v dr.")</f>
        <v>3 v dr.</v>
      </c>
    </row>
    <row r="16" spans="2:9" ht="12.75">
      <c r="B16" s="92">
        <v>9</v>
      </c>
      <c r="C16" s="163" t="s">
        <v>43</v>
      </c>
      <c r="D16" s="151">
        <v>9.1</v>
      </c>
      <c r="E16" s="27">
        <v>9.5</v>
      </c>
      <c r="F16" s="27">
        <v>0</v>
      </c>
      <c r="G16" s="28">
        <v>0</v>
      </c>
      <c r="H16" s="39">
        <f>SUM(D16:G16)</f>
        <v>18.6</v>
      </c>
      <c r="I16" s="19" t="str">
        <f>IF(H16=0," ",RANK(H16,$H$14:$H$17,0)&amp;" v dr.")</f>
        <v>2 v dr.</v>
      </c>
    </row>
    <row r="17" spans="2:9" ht="13.5" thickBot="1">
      <c r="B17" s="93">
        <v>10</v>
      </c>
      <c r="C17" s="159" t="s">
        <v>44</v>
      </c>
      <c r="D17" s="152">
        <v>8.55</v>
      </c>
      <c r="E17" s="31">
        <v>9.3</v>
      </c>
      <c r="F17" s="31">
        <v>0</v>
      </c>
      <c r="G17" s="32">
        <v>0</v>
      </c>
      <c r="H17" s="40">
        <f>SUM(D17:G17)</f>
        <v>17.85</v>
      </c>
      <c r="I17" s="19" t="str">
        <f>IF(H17=0," ",RANK(H17,$H$14:$H$17,0)&amp;" v dr.")</f>
        <v>4 v dr.</v>
      </c>
    </row>
    <row r="18" spans="2:9" ht="13.5" thickBot="1">
      <c r="B18" s="70" t="s">
        <v>9</v>
      </c>
      <c r="C18" s="160" t="s">
        <v>7</v>
      </c>
      <c r="D18" s="157">
        <f>IF(SUM(D14:D17)=0,0,LARGE(D14:D17,1)+LARGE(D14:D17,2)+LARGE(D14:D17,3))</f>
        <v>27.950000000000003</v>
      </c>
      <c r="E18" s="35">
        <f>IF(SUM(E14:E17)=0,0,LARGE(E14:E17,1)+LARGE(E14:E17,2)+LARGE(E14:E17,3))</f>
        <v>28.6</v>
      </c>
      <c r="F18" s="35">
        <f>IF(SUM(F14:F17)=0,0,LARGE(F14:F17,1)+LARGE(F14:F17,2)+LARGE(F14:F17,3))</f>
        <v>0</v>
      </c>
      <c r="G18" s="36">
        <f>IF(SUM(G14:G17)=0,0,LARGE(G14:G17,1)+LARGE(G14:G17,2)+LARGE(G14:G17,3))</f>
        <v>0</v>
      </c>
      <c r="H18" s="37">
        <f>SUM(D18:G18)</f>
        <v>56.550000000000004</v>
      </c>
      <c r="I18" s="20" t="s">
        <v>9</v>
      </c>
    </row>
    <row r="19" spans="3:9" ht="8.25" customHeight="1">
      <c r="C19" s="4"/>
      <c r="D19" s="4"/>
      <c r="E19" s="4"/>
      <c r="F19" s="4"/>
      <c r="G19" s="4"/>
      <c r="H19" s="4"/>
      <c r="I19" s="4"/>
    </row>
    <row r="20" spans="2:9" ht="13.5" customHeight="1" thickBot="1">
      <c r="B20" s="225" t="s">
        <v>45</v>
      </c>
      <c r="C20" s="226"/>
      <c r="D20" s="226"/>
      <c r="E20" s="226"/>
      <c r="F20" s="226"/>
      <c r="G20" s="226"/>
      <c r="H20" s="226"/>
      <c r="I20" s="4"/>
    </row>
    <row r="21" spans="2:9" ht="25.5" customHeight="1" thickBot="1">
      <c r="B21" s="71" t="str">
        <f>$B$5</f>
        <v>č.</v>
      </c>
      <c r="C21" s="153" t="str">
        <f>$C$5</f>
        <v>Jméno a příjmení</v>
      </c>
      <c r="D21" s="73" t="str">
        <f>$D$5</f>
        <v>Přeskok</v>
      </c>
      <c r="E21" s="74" t="str">
        <f>$E$5</f>
        <v>Prostná</v>
      </c>
      <c r="F21" s="74">
        <f>$F$5</f>
        <v>0</v>
      </c>
      <c r="G21" s="75">
        <f>$G$5</f>
        <v>0</v>
      </c>
      <c r="H21" s="75" t="str">
        <f>$H$5</f>
        <v>Součet</v>
      </c>
      <c r="I21" s="76" t="str">
        <f>$I$5</f>
        <v>Pořadí v družstvu</v>
      </c>
    </row>
    <row r="22" spans="2:9" ht="12.75">
      <c r="B22" s="91">
        <v>11</v>
      </c>
      <c r="C22" s="158" t="s">
        <v>46</v>
      </c>
      <c r="D22" s="150">
        <v>7.75</v>
      </c>
      <c r="E22" s="23">
        <v>8.4</v>
      </c>
      <c r="F22" s="23">
        <v>0</v>
      </c>
      <c r="G22" s="24">
        <v>0</v>
      </c>
      <c r="H22" s="25">
        <f>SUM(D22:G22)</f>
        <v>16.15</v>
      </c>
      <c r="I22" s="19" t="str">
        <f>IF(H22=0," ",RANK(H22,$H$22:$H$25,0)&amp;" v dr.")</f>
        <v>4 v dr.</v>
      </c>
    </row>
    <row r="23" spans="2:9" ht="12.75">
      <c r="B23" s="92">
        <v>12</v>
      </c>
      <c r="C23" s="161" t="s">
        <v>47</v>
      </c>
      <c r="D23" s="151">
        <v>8.55</v>
      </c>
      <c r="E23" s="27">
        <v>8.8</v>
      </c>
      <c r="F23" s="27">
        <v>0</v>
      </c>
      <c r="G23" s="28">
        <v>0</v>
      </c>
      <c r="H23" s="29">
        <f>SUM(D23:G23)</f>
        <v>17.35</v>
      </c>
      <c r="I23" s="19" t="str">
        <f>IF(H23=0," ",RANK(H23,$H$22:$H$25,0)&amp;" v dr.")</f>
        <v>1 v dr.</v>
      </c>
    </row>
    <row r="24" spans="2:9" ht="12.75">
      <c r="B24" s="92">
        <v>13</v>
      </c>
      <c r="C24" s="163" t="s">
        <v>48</v>
      </c>
      <c r="D24" s="151">
        <v>8.05</v>
      </c>
      <c r="E24" s="27">
        <v>8.35</v>
      </c>
      <c r="F24" s="27">
        <v>0</v>
      </c>
      <c r="G24" s="28">
        <v>0</v>
      </c>
      <c r="H24" s="29">
        <f>SUM(D24:G24)</f>
        <v>16.4</v>
      </c>
      <c r="I24" s="19" t="str">
        <f>IF(H24=0," ",RANK(H24,$H$22:$H$25,0)&amp;" v dr.")</f>
        <v>3 v dr.</v>
      </c>
    </row>
    <row r="25" spans="2:9" ht="13.5" thickBot="1">
      <c r="B25" s="93">
        <v>14</v>
      </c>
      <c r="C25" s="159" t="s">
        <v>49</v>
      </c>
      <c r="D25" s="152">
        <v>8.4</v>
      </c>
      <c r="E25" s="31">
        <v>8.55</v>
      </c>
      <c r="F25" s="31">
        <v>0</v>
      </c>
      <c r="G25" s="32">
        <v>0</v>
      </c>
      <c r="H25" s="33">
        <f>SUM(D25:G25)</f>
        <v>16.950000000000003</v>
      </c>
      <c r="I25" s="19" t="str">
        <f>IF(H25=0," ",RANK(H25,$H$22:$H$25,0)&amp;" v dr.")</f>
        <v>2 v dr.</v>
      </c>
    </row>
    <row r="26" spans="2:9" ht="13.5" thickBot="1">
      <c r="B26" s="70" t="s">
        <v>9</v>
      </c>
      <c r="C26" s="160" t="s">
        <v>7</v>
      </c>
      <c r="D26" s="157">
        <f>IF(SUM(D22:D25)=0,0,LARGE(D22:D25,1)+LARGE(D22:D25,2)+LARGE(D22:D25,3))</f>
        <v>25.000000000000004</v>
      </c>
      <c r="E26" s="35">
        <f>IF(SUM(E22:E25)=0,0,LARGE(E22:E25,1)+LARGE(E22:E25,2)+LARGE(E22:E25,3))</f>
        <v>25.75</v>
      </c>
      <c r="F26" s="35">
        <f>IF(SUM(F22:F25)=0,0,LARGE(F22:F25,1)+LARGE(F22:F25,2)+LARGE(F22:F25,3))</f>
        <v>0</v>
      </c>
      <c r="G26" s="36">
        <f>IF(SUM(G22:G25)=0,0,LARGE(G22:G25,1)+LARGE(G22:G25,2)+LARGE(G22:G25,3))</f>
        <v>0</v>
      </c>
      <c r="H26" s="37">
        <f>SUM(D26:G26)</f>
        <v>50.75</v>
      </c>
      <c r="I26" s="20" t="s">
        <v>9</v>
      </c>
    </row>
    <row r="27" spans="3:9" ht="8.25" customHeight="1">
      <c r="C27" s="4"/>
      <c r="D27" s="4"/>
      <c r="E27" s="4"/>
      <c r="F27" s="4"/>
      <c r="G27" s="4"/>
      <c r="H27" s="4"/>
      <c r="I27" s="4"/>
    </row>
    <row r="28" spans="2:9" ht="13.5" customHeight="1" thickBot="1">
      <c r="B28" s="226" t="s">
        <v>50</v>
      </c>
      <c r="C28" s="226"/>
      <c r="D28" s="226"/>
      <c r="E28" s="226"/>
      <c r="F28" s="226"/>
      <c r="G28" s="226"/>
      <c r="H28" s="226"/>
      <c r="I28" s="4"/>
    </row>
    <row r="29" spans="2:9" ht="25.5" customHeight="1" thickBot="1">
      <c r="B29" s="71" t="str">
        <f>$B$5</f>
        <v>č.</v>
      </c>
      <c r="C29" s="72" t="str">
        <f>$C$5</f>
        <v>Jméno a příjmení</v>
      </c>
      <c r="D29" s="73" t="str">
        <f>$D$5</f>
        <v>Přeskok</v>
      </c>
      <c r="E29" s="74" t="str">
        <f>$E$5</f>
        <v>Prostná</v>
      </c>
      <c r="F29" s="74">
        <f>$F$5</f>
        <v>0</v>
      </c>
      <c r="G29" s="75">
        <f>$G$5</f>
        <v>0</v>
      </c>
      <c r="H29" s="75" t="str">
        <f>$H$5</f>
        <v>Součet</v>
      </c>
      <c r="I29" s="76" t="str">
        <f>$I$5</f>
        <v>Pořadí v družstvu</v>
      </c>
    </row>
    <row r="30" spans="2:9" ht="12.75">
      <c r="B30" s="168">
        <v>15</v>
      </c>
      <c r="C30" s="158" t="s">
        <v>51</v>
      </c>
      <c r="D30" s="150">
        <v>8.6</v>
      </c>
      <c r="E30" s="23">
        <v>8.2</v>
      </c>
      <c r="F30" s="23"/>
      <c r="G30" s="24"/>
      <c r="H30" s="25">
        <f>SUM(D30:G30)</f>
        <v>16.799999999999997</v>
      </c>
      <c r="I30" s="19" t="str">
        <f>IF(H30=0," ",RANK(H30,$H$30:$H$33,0)&amp;" v dr.")</f>
        <v>3 v dr.</v>
      </c>
    </row>
    <row r="31" spans="2:9" ht="12.75">
      <c r="B31" s="149">
        <v>16</v>
      </c>
      <c r="C31" s="164" t="s">
        <v>52</v>
      </c>
      <c r="D31" s="151">
        <v>8.25</v>
      </c>
      <c r="E31" s="27">
        <v>9.2</v>
      </c>
      <c r="F31" s="27"/>
      <c r="G31" s="28"/>
      <c r="H31" s="29">
        <f>SUM(D31:G31)</f>
        <v>17.45</v>
      </c>
      <c r="I31" s="19" t="str">
        <f>IF(H31=0," ",RANK(H31,$H$30:$H$33,0)&amp;" v dr.")</f>
        <v>2 v dr.</v>
      </c>
    </row>
    <row r="32" spans="2:9" ht="12.75">
      <c r="B32" s="148">
        <v>18</v>
      </c>
      <c r="C32" s="164" t="s">
        <v>53</v>
      </c>
      <c r="D32" s="151">
        <v>8.85</v>
      </c>
      <c r="E32" s="27">
        <v>8.75</v>
      </c>
      <c r="F32" s="27"/>
      <c r="G32" s="28"/>
      <c r="H32" s="29">
        <f>SUM(D32:G32)</f>
        <v>17.6</v>
      </c>
      <c r="I32" s="19" t="str">
        <f>IF(H32=0," ",RANK(H32,$H$30:$H$33,0)&amp;" v dr.")</f>
        <v>1 v dr.</v>
      </c>
    </row>
    <row r="33" spans="2:9" ht="13.5" thickBot="1">
      <c r="B33" s="155"/>
      <c r="C33" s="165"/>
      <c r="D33" s="152"/>
      <c r="E33" s="31"/>
      <c r="F33" s="31"/>
      <c r="G33" s="32"/>
      <c r="H33" s="33">
        <f>SUM(D33:G33)</f>
        <v>0</v>
      </c>
      <c r="I33" s="19" t="str">
        <f>IF(H33=0," ",RANK(H33,$H$30:$H$33,0)&amp;" v dr.")</f>
        <v> </v>
      </c>
    </row>
    <row r="34" spans="2:9" ht="13.5" thickBot="1">
      <c r="B34" s="70" t="s">
        <v>9</v>
      </c>
      <c r="C34" s="154" t="s">
        <v>7</v>
      </c>
      <c r="D34" s="41">
        <f>IF(SUM(D30:D33)=0,0,LARGE(D30:D33,1)+LARGE(D30:D33,2)+LARGE(D30:D33,3))</f>
        <v>25.7</v>
      </c>
      <c r="E34" s="35">
        <f>IF(SUM(E30:E33)=0,0,LARGE(E30:E33,1)+LARGE(E30:E33,2)+LARGE(E30:E33,3))</f>
        <v>26.15</v>
      </c>
      <c r="F34" s="35">
        <f>IF(SUM(F30:F33)=0,0,LARGE(F30:F33,1)+LARGE(F30:F33,2)+LARGE(F30:F33,3))</f>
        <v>0</v>
      </c>
      <c r="G34" s="36">
        <f>IF(SUM(G30:G33)=0,0,LARGE(G30:G33,1)+LARGE(G30:G33,2)+LARGE(G30:G33,3))</f>
        <v>0</v>
      </c>
      <c r="H34" s="37">
        <f>SUM(D34:G34)</f>
        <v>51.849999999999994</v>
      </c>
      <c r="I34" s="20" t="s">
        <v>9</v>
      </c>
    </row>
    <row r="35" spans="3:9" ht="8.25" customHeight="1">
      <c r="C35" s="4"/>
      <c r="D35" s="4"/>
      <c r="E35" s="4"/>
      <c r="F35" s="4"/>
      <c r="G35" s="4"/>
      <c r="H35" s="4"/>
      <c r="I35" s="11"/>
    </row>
    <row r="36" spans="2:9" ht="13.5" customHeight="1" thickBot="1">
      <c r="B36" s="226" t="s">
        <v>54</v>
      </c>
      <c r="C36" s="226"/>
      <c r="D36" s="226"/>
      <c r="E36" s="226"/>
      <c r="F36" s="226"/>
      <c r="G36" s="226"/>
      <c r="H36" s="226"/>
      <c r="I36" s="4"/>
    </row>
    <row r="37" spans="2:9" ht="25.5" customHeight="1" thickBot="1">
      <c r="B37" s="71" t="str">
        <f>$B$5</f>
        <v>č.</v>
      </c>
      <c r="C37" s="72" t="str">
        <f>$C$5</f>
        <v>Jméno a příjmení</v>
      </c>
      <c r="D37" s="73" t="str">
        <f>$D$5</f>
        <v>Přeskok</v>
      </c>
      <c r="E37" s="74" t="str">
        <f>$E$5</f>
        <v>Prostná</v>
      </c>
      <c r="F37" s="74">
        <f>$F$5</f>
        <v>0</v>
      </c>
      <c r="G37" s="75">
        <f>$G$5</f>
        <v>0</v>
      </c>
      <c r="H37" s="75" t="str">
        <f>$H$5</f>
        <v>Součet</v>
      </c>
      <c r="I37" s="76" t="str">
        <f>$I$5</f>
        <v>Pořadí v družstvu</v>
      </c>
    </row>
    <row r="38" spans="2:9" ht="12.75">
      <c r="B38" s="167">
        <v>19</v>
      </c>
      <c r="C38" s="195" t="s">
        <v>55</v>
      </c>
      <c r="D38" s="22">
        <v>8.25</v>
      </c>
      <c r="E38" s="23">
        <v>8.651</v>
      </c>
      <c r="F38" s="23"/>
      <c r="G38" s="24"/>
      <c r="H38" s="25">
        <f>SUM(D38:G38)</f>
        <v>16.901</v>
      </c>
      <c r="I38" s="19" t="str">
        <f>IF(H38=0," ",RANK(H38,$H$38:$H$41,0)&amp;" v dr.")</f>
        <v>2 v dr.</v>
      </c>
    </row>
    <row r="39" spans="2:9" ht="12.75">
      <c r="B39" s="92">
        <v>20</v>
      </c>
      <c r="C39" s="164" t="s">
        <v>56</v>
      </c>
      <c r="D39" s="26">
        <v>8.2</v>
      </c>
      <c r="E39" s="27">
        <v>8.7</v>
      </c>
      <c r="F39" s="27"/>
      <c r="G39" s="28"/>
      <c r="H39" s="29">
        <f>SUM(D39:G39)</f>
        <v>16.9</v>
      </c>
      <c r="I39" s="19" t="str">
        <f>IF(H39=0," ",RANK(H39,$H$38:$H$41,0)&amp;" v dr.")</f>
        <v>3 v dr.</v>
      </c>
    </row>
    <row r="40" spans="2:9" ht="12.75">
      <c r="B40" s="91">
        <v>21</v>
      </c>
      <c r="C40" s="201" t="s">
        <v>57</v>
      </c>
      <c r="D40" s="26">
        <v>8.4</v>
      </c>
      <c r="E40" s="27">
        <v>8.55</v>
      </c>
      <c r="F40" s="27"/>
      <c r="G40" s="28"/>
      <c r="H40" s="29">
        <f>SUM(D40:G40)</f>
        <v>16.950000000000003</v>
      </c>
      <c r="I40" s="19" t="str">
        <f>IF(H40=0," ",RANK(H40,$H$38:$H$41,0)&amp;" v dr.")</f>
        <v>1 v dr.</v>
      </c>
    </row>
    <row r="41" spans="2:9" ht="13.5" thickBot="1">
      <c r="B41" s="93">
        <v>22</v>
      </c>
      <c r="C41" s="165" t="s">
        <v>58</v>
      </c>
      <c r="D41" s="30">
        <v>8</v>
      </c>
      <c r="E41" s="31">
        <v>7.7</v>
      </c>
      <c r="F41" s="31"/>
      <c r="G41" s="32"/>
      <c r="H41" s="33">
        <f>SUM(D41:G41)</f>
        <v>15.7</v>
      </c>
      <c r="I41" s="19" t="str">
        <f>IF(H41=0," ",RANK(H41,$H$38:$H$41,0)&amp;" v dr.")</f>
        <v>4 v dr.</v>
      </c>
    </row>
    <row r="42" spans="2:9" ht="13.5" thickBot="1">
      <c r="B42" s="70" t="s">
        <v>9</v>
      </c>
      <c r="C42" s="166" t="s">
        <v>7</v>
      </c>
      <c r="D42" s="41">
        <f>IF(SUM(D38:D41)=0,0,LARGE(D38:D41,1)+LARGE(D38:D41,2)+LARGE(D38:D41,3))</f>
        <v>24.849999999999998</v>
      </c>
      <c r="E42" s="35">
        <f>IF(SUM(E38:E41)=0,0,LARGE(E38:E41,1)+LARGE(E38:E41,2)+LARGE(E38:E41,3))</f>
        <v>25.901</v>
      </c>
      <c r="F42" s="35">
        <f>IF(SUM(F38:F41)=0,0,LARGE(F38:F41,1)+LARGE(F38:F41,2)+LARGE(F38:F41,3))</f>
        <v>0</v>
      </c>
      <c r="G42" s="36">
        <f>IF(SUM(G38:G41)=0,0,LARGE(G38:G41,1)+LARGE(G38:G41,2)+LARGE(G38:G41,3))</f>
        <v>0</v>
      </c>
      <c r="H42" s="37">
        <f>SUM(D42:G42)</f>
        <v>50.751</v>
      </c>
      <c r="I42" s="20" t="s">
        <v>9</v>
      </c>
    </row>
    <row r="43" spans="3:9" ht="8.25" customHeight="1">
      <c r="C43" s="4"/>
      <c r="D43" s="4"/>
      <c r="E43" s="4"/>
      <c r="F43" s="4"/>
      <c r="G43" s="4"/>
      <c r="H43" s="4"/>
      <c r="I43" s="11"/>
    </row>
    <row r="44" spans="2:9" ht="13.5" customHeight="1" thickBot="1">
      <c r="B44" s="226" t="s">
        <v>59</v>
      </c>
      <c r="C44" s="226"/>
      <c r="D44" s="226"/>
      <c r="E44" s="226"/>
      <c r="F44" s="226"/>
      <c r="G44" s="226"/>
      <c r="H44" s="226"/>
      <c r="I44" s="4"/>
    </row>
    <row r="45" spans="2:9" ht="25.5" customHeight="1" thickBot="1">
      <c r="B45" s="71" t="str">
        <f>$B$5</f>
        <v>č.</v>
      </c>
      <c r="C45" s="72" t="str">
        <f>$C$5</f>
        <v>Jméno a příjmení</v>
      </c>
      <c r="D45" s="73" t="str">
        <f>$D$5</f>
        <v>Přeskok</v>
      </c>
      <c r="E45" s="74" t="str">
        <f>$E$5</f>
        <v>Prostná</v>
      </c>
      <c r="F45" s="74">
        <f>$F$5</f>
        <v>0</v>
      </c>
      <c r="G45" s="75">
        <f>$G$5</f>
        <v>0</v>
      </c>
      <c r="H45" s="75" t="str">
        <f>$H$5</f>
        <v>Součet</v>
      </c>
      <c r="I45" s="76" t="str">
        <f>$I$5</f>
        <v>Pořadí v družstvu</v>
      </c>
    </row>
    <row r="46" spans="2:9" ht="12.75">
      <c r="B46" s="167">
        <v>23</v>
      </c>
      <c r="C46" s="158" t="s">
        <v>60</v>
      </c>
      <c r="D46" s="22">
        <v>8.15</v>
      </c>
      <c r="E46" s="23">
        <v>8.8</v>
      </c>
      <c r="F46" s="23"/>
      <c r="G46" s="24"/>
      <c r="H46" s="25">
        <f>SUM(D46:G46)</f>
        <v>16.950000000000003</v>
      </c>
      <c r="I46" s="19" t="str">
        <f>IF(H46=0," ",RANK(H46,$H$46:$H$49,0)&amp;" v dr.")</f>
        <v>1 v dr.</v>
      </c>
    </row>
    <row r="47" spans="2:9" ht="12.75">
      <c r="B47" s="92">
        <v>24</v>
      </c>
      <c r="C47" s="164" t="s">
        <v>61</v>
      </c>
      <c r="D47" s="26">
        <v>7.8</v>
      </c>
      <c r="E47" s="27">
        <v>8.25</v>
      </c>
      <c r="F47" s="27"/>
      <c r="G47" s="28"/>
      <c r="H47" s="29">
        <f>SUM(D47:G47)</f>
        <v>16.05</v>
      </c>
      <c r="I47" s="19" t="str">
        <f>IF(H47=0," ",RANK(H47,$H$46:$H$49,0)&amp;" v dr.")</f>
        <v>3 v dr.</v>
      </c>
    </row>
    <row r="48" spans="2:9" ht="12.75">
      <c r="B48" s="91">
        <v>25</v>
      </c>
      <c r="C48" s="164" t="s">
        <v>62</v>
      </c>
      <c r="D48" s="26">
        <v>7.5</v>
      </c>
      <c r="E48" s="27">
        <v>8.6</v>
      </c>
      <c r="F48" s="27"/>
      <c r="G48" s="28"/>
      <c r="H48" s="29">
        <f>SUM(D48:G48)</f>
        <v>16.1</v>
      </c>
      <c r="I48" s="19" t="str">
        <f>IF(H48=0," ",RANK(H48,$H$46:$H$49,0)&amp;" v dr.")</f>
        <v>2 v dr.</v>
      </c>
    </row>
    <row r="49" spans="2:9" ht="13.5" thickBot="1">
      <c r="B49" s="93">
        <v>26</v>
      </c>
      <c r="C49" s="169" t="s">
        <v>63</v>
      </c>
      <c r="D49" s="30">
        <v>7.3</v>
      </c>
      <c r="E49" s="31">
        <v>8.75</v>
      </c>
      <c r="F49" s="31"/>
      <c r="G49" s="32"/>
      <c r="H49" s="62">
        <f>SUM(D49:G49)</f>
        <v>16.05</v>
      </c>
      <c r="I49" s="19" t="str">
        <f>IF(H49=0," ",RANK(H49,$H$46:$H$49,0)&amp;" v dr.")</f>
        <v>3 v dr.</v>
      </c>
    </row>
    <row r="50" spans="2:9" ht="13.5" thickBot="1">
      <c r="B50" s="70" t="s">
        <v>9</v>
      </c>
      <c r="C50" s="154" t="s">
        <v>7</v>
      </c>
      <c r="D50" s="34">
        <f>IF(SUM(D46:D49)=0,0,LARGE(D46:D49,1)+LARGE(D46:D49,2)+LARGE(D46:D49,3))</f>
        <v>23.45</v>
      </c>
      <c r="E50" s="63">
        <f>IF(SUM(E46:E49)=0,0,LARGE(E46:E49,1)+LARGE(E46:E49,2)+LARGE(E46:E49,3))</f>
        <v>26.15</v>
      </c>
      <c r="F50" s="63">
        <f>IF(SUM(F46:F49)=0,0,LARGE(F46:F49,1)+LARGE(F46:F49,2)+LARGE(F46:F49,3))</f>
        <v>0</v>
      </c>
      <c r="G50" s="64">
        <f>IF(SUM(G46:G49)=0,0,LARGE(G46:G49,1)+LARGE(G46:G49,2)+LARGE(G46:G49,3))</f>
        <v>0</v>
      </c>
      <c r="H50" s="65">
        <f>SUM(D50:G50)</f>
        <v>49.599999999999994</v>
      </c>
      <c r="I50" s="20" t="s">
        <v>9</v>
      </c>
    </row>
    <row r="51" spans="3:9" ht="8.25" customHeight="1">
      <c r="C51" s="4"/>
      <c r="D51" s="4"/>
      <c r="E51" s="4"/>
      <c r="F51" s="4"/>
      <c r="G51" s="4"/>
      <c r="H51" s="4"/>
      <c r="I51" s="11"/>
    </row>
    <row r="52" spans="2:9" ht="13.5" customHeight="1" thickBot="1">
      <c r="B52" s="225" t="s">
        <v>64</v>
      </c>
      <c r="C52" s="226"/>
      <c r="D52" s="226"/>
      <c r="E52" s="226"/>
      <c r="F52" s="226"/>
      <c r="G52" s="226"/>
      <c r="H52" s="226"/>
      <c r="I52" s="4"/>
    </row>
    <row r="53" spans="2:9" ht="25.5" customHeight="1" thickBot="1">
      <c r="B53" s="71" t="str">
        <f>$B$5</f>
        <v>č.</v>
      </c>
      <c r="C53" s="72" t="str">
        <f>$C$5</f>
        <v>Jméno a příjmení</v>
      </c>
      <c r="D53" s="73" t="str">
        <f>$D$5</f>
        <v>Přeskok</v>
      </c>
      <c r="E53" s="74" t="str">
        <f>$E$5</f>
        <v>Prostná</v>
      </c>
      <c r="F53" s="74">
        <f>$F$5</f>
        <v>0</v>
      </c>
      <c r="G53" s="75">
        <f>$G$5</f>
        <v>0</v>
      </c>
      <c r="H53" s="75" t="str">
        <f>$H$5</f>
        <v>Součet</v>
      </c>
      <c r="I53" s="76" t="str">
        <f>$I$5</f>
        <v>Pořadí v družstvu</v>
      </c>
    </row>
    <row r="54" spans="2:9" ht="12.75">
      <c r="B54" s="193">
        <v>27</v>
      </c>
      <c r="C54" s="195" t="s">
        <v>65</v>
      </c>
      <c r="D54" s="150">
        <v>8.65</v>
      </c>
      <c r="E54" s="23">
        <v>8.6</v>
      </c>
      <c r="F54" s="23"/>
      <c r="G54" s="24"/>
      <c r="H54" s="25">
        <f>SUM(D54:G54)</f>
        <v>17.25</v>
      </c>
      <c r="I54" s="19" t="str">
        <f>IF(H54=0," ",RANK(H54,$H$54:$H$57,0)&amp;" v dr.")</f>
        <v>1 v dr.</v>
      </c>
    </row>
    <row r="55" spans="2:9" ht="12.75">
      <c r="B55" s="194">
        <v>28</v>
      </c>
      <c r="C55" s="164" t="s">
        <v>66</v>
      </c>
      <c r="D55" s="151">
        <v>8.2</v>
      </c>
      <c r="E55" s="27">
        <v>7.95</v>
      </c>
      <c r="F55" s="27"/>
      <c r="G55" s="28"/>
      <c r="H55" s="29">
        <f>SUM(D55:G55)</f>
        <v>16.15</v>
      </c>
      <c r="I55" s="19" t="str">
        <f>IF(H55=0," ",RANK(H55,$H$54:$H$57,0)&amp;" v dr.")</f>
        <v>3 v dr.</v>
      </c>
    </row>
    <row r="56" spans="2:9" ht="12.75">
      <c r="B56" s="179">
        <v>29</v>
      </c>
      <c r="C56" s="164" t="s">
        <v>67</v>
      </c>
      <c r="D56" s="151">
        <v>7.8</v>
      </c>
      <c r="E56" s="27">
        <v>8.15</v>
      </c>
      <c r="F56" s="27"/>
      <c r="G56" s="28"/>
      <c r="H56" s="29">
        <f>SUM(D56:G56)</f>
        <v>15.95</v>
      </c>
      <c r="I56" s="19" t="str">
        <f>IF(H56=0," ",RANK(H56,$H$54:$H$57,0)&amp;" v dr.")</f>
        <v>4 v dr.</v>
      </c>
    </row>
    <row r="57" spans="2:9" ht="13.5" thickBot="1">
      <c r="B57" s="180">
        <v>30</v>
      </c>
      <c r="C57" s="169" t="s">
        <v>68</v>
      </c>
      <c r="D57" s="152">
        <v>7.3</v>
      </c>
      <c r="E57" s="31">
        <v>9</v>
      </c>
      <c r="F57" s="31"/>
      <c r="G57" s="32"/>
      <c r="H57" s="62">
        <f>SUM(D57:G57)</f>
        <v>16.3</v>
      </c>
      <c r="I57" s="19" t="str">
        <f>IF(H57=0," ",RANK(H57,$H$54:$H$57,0)&amp;" v dr.")</f>
        <v>2 v dr.</v>
      </c>
    </row>
    <row r="58" spans="2:9" ht="13.5" thickBot="1">
      <c r="B58" s="70" t="s">
        <v>9</v>
      </c>
      <c r="C58" s="154" t="s">
        <v>7</v>
      </c>
      <c r="D58" s="34">
        <f>IF(SUM(D54:D57)=0,0,LARGE(D54:D57,1)+LARGE(D54:D57,2)+LARGE(D54:D57,3))</f>
        <v>24.650000000000002</v>
      </c>
      <c r="E58" s="63">
        <f>IF(SUM(E54:E57)=0,0,LARGE(E54:E57,1)+LARGE(E54:E57,2)+LARGE(E54:E57,3))</f>
        <v>25.75</v>
      </c>
      <c r="F58" s="63">
        <f>IF(SUM(F54:F57)=0,0,LARGE(F54:F57,1)+LARGE(F54:F57,2)+LARGE(F54:F57,3))</f>
        <v>0</v>
      </c>
      <c r="G58" s="64">
        <f>IF(SUM(G54:G57)=0,0,LARGE(G54:G57,1)+LARGE(G54:G57,2)+LARGE(G54:G57,3))</f>
        <v>0</v>
      </c>
      <c r="H58" s="65">
        <f>SUM(D58:G58)</f>
        <v>50.400000000000006</v>
      </c>
      <c r="I58" s="20" t="s">
        <v>9</v>
      </c>
    </row>
  </sheetData>
  <sheetProtection sheet="1"/>
  <mergeCells count="9">
    <mergeCell ref="B52:H52"/>
    <mergeCell ref="B36:H36"/>
    <mergeCell ref="B44:H44"/>
    <mergeCell ref="B1:I1"/>
    <mergeCell ref="B2:I2"/>
    <mergeCell ref="B4:H4"/>
    <mergeCell ref="B12:H12"/>
    <mergeCell ref="B20:H20"/>
    <mergeCell ref="B28:H28"/>
  </mergeCells>
  <conditionalFormatting sqref="I46:I50 I30:I35 I38:I43 I22:I26 I14:I18 I6:I10">
    <cfRule type="cellIs" priority="2" dxfId="0" operator="between" stopIfTrue="1">
      <formula>1</formula>
      <formula>3</formula>
    </cfRule>
  </conditionalFormatting>
  <conditionalFormatting sqref="I54:I58 I51">
    <cfRule type="cellIs" priority="1" dxfId="0" operator="between" stopIfTrue="1">
      <formula>1</formula>
      <formula>3</formula>
    </cfRule>
  </conditionalFormatting>
  <printOptions/>
  <pageMargins left="0.73" right="0.5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L41"/>
  <sheetViews>
    <sheetView showGridLines="0" showZeros="0" zoomScalePageLayoutView="0" workbookViewId="0" topLeftCell="A1">
      <selection activeCell="L22" sqref="L22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3.28125" style="0" customWidth="1"/>
    <col min="4" max="4" width="19.140625" style="0" customWidth="1"/>
    <col min="5" max="5" width="24.7109375" style="0" customWidth="1"/>
    <col min="6" max="10" width="6.8515625" style="0" customWidth="1"/>
    <col min="11" max="11" width="8.140625" style="0" customWidth="1"/>
  </cols>
  <sheetData>
    <row r="1" spans="2:12" ht="18" customHeight="1">
      <c r="B1" s="236" t="str">
        <f>'Družstva D II.'!B1:I1</f>
        <v>Krajské kolo ve sportovní gymnastice 12. 3. 2015 ve Slavkově u Brna</v>
      </c>
      <c r="C1" s="236"/>
      <c r="D1" s="236"/>
      <c r="E1" s="236"/>
      <c r="F1" s="236"/>
      <c r="G1" s="236"/>
      <c r="H1" s="236"/>
      <c r="I1" s="236"/>
      <c r="J1" s="236"/>
      <c r="K1" s="236"/>
      <c r="L1" s="60"/>
    </row>
    <row r="2" spans="2:12" ht="8.25" customHeight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61"/>
    </row>
    <row r="3" spans="2:12" ht="18.75" customHeight="1" thickBot="1">
      <c r="B3" s="238" t="s">
        <v>28</v>
      </c>
      <c r="C3" s="238"/>
      <c r="D3" s="238"/>
      <c r="E3" s="238"/>
      <c r="F3" s="238"/>
      <c r="G3" s="238"/>
      <c r="H3" s="238"/>
      <c r="I3" s="238"/>
      <c r="J3" s="238"/>
      <c r="K3" s="238"/>
      <c r="L3" s="61"/>
    </row>
    <row r="4" spans="2:12" ht="42.75" customHeight="1" thickBot="1">
      <c r="B4" s="114" t="s">
        <v>1</v>
      </c>
      <c r="C4" s="90"/>
      <c r="D4" s="233" t="s">
        <v>0</v>
      </c>
      <c r="E4" s="234"/>
      <c r="F4" s="115" t="str">
        <f>'Družstva CH IV.'!$D$5</f>
        <v>Prostná</v>
      </c>
      <c r="G4" s="116" t="str">
        <f>'Družstva CH IV.'!$E$5</f>
        <v>Přeskok</v>
      </c>
      <c r="H4" s="116" t="str">
        <f>'Družstva CH IV.'!$F$5</f>
        <v>Hrazda</v>
      </c>
      <c r="I4" s="116">
        <f>'Družstva CH IV.'!$G$5</f>
        <v>0</v>
      </c>
      <c r="J4" s="117">
        <f>'Družstva CH IV.'!$H$5</f>
        <v>0</v>
      </c>
      <c r="K4" s="118" t="str">
        <f>'Družstva CH IV.'!$I$5</f>
        <v>Součet</v>
      </c>
      <c r="L4" s="61"/>
    </row>
    <row r="5" spans="2:12" ht="18.75" customHeight="1">
      <c r="B5" s="97">
        <f aca="true" t="shared" si="0" ref="B5:B10">IF(K5=0," ",RANK(K5,$K$5:$K$10,0))</f>
        <v>2</v>
      </c>
      <c r="C5" s="98"/>
      <c r="D5" s="239" t="str">
        <f>'Družstva CH IV.'!B4</f>
        <v>Gymnázium a OA Bučovice</v>
      </c>
      <c r="E5" s="240"/>
      <c r="F5" s="99">
        <f>'Družstva CH IV.'!D10</f>
        <v>27.2</v>
      </c>
      <c r="G5" s="100">
        <f>'Družstva CH IV.'!E10</f>
        <v>26.499999999999996</v>
      </c>
      <c r="H5" s="100">
        <f>'Družstva CH IV.'!F10</f>
        <v>25.05</v>
      </c>
      <c r="I5" s="100">
        <f>'Družstva CH IV.'!G10</f>
        <v>0</v>
      </c>
      <c r="J5" s="101">
        <f>'Družstva CH IV.'!H10</f>
        <v>0</v>
      </c>
      <c r="K5" s="102">
        <f aca="true" t="shared" si="1" ref="K5:K10">SUM(F5:J5)</f>
        <v>78.75</v>
      </c>
      <c r="L5" s="61"/>
    </row>
    <row r="6" spans="2:12" ht="18.75" customHeight="1">
      <c r="B6" s="103">
        <f t="shared" si="0"/>
        <v>1</v>
      </c>
      <c r="C6" s="98"/>
      <c r="D6" s="229" t="str">
        <f>'Družstva CH IV.'!B12</f>
        <v>ZŠ Bučovice 711</v>
      </c>
      <c r="E6" s="230"/>
      <c r="F6" s="104">
        <f>'Družstva CH IV.'!D18</f>
        <v>27.85</v>
      </c>
      <c r="G6" s="105">
        <f>'Družstva CH IV.'!E18</f>
        <v>26</v>
      </c>
      <c r="H6" s="105">
        <f>'Družstva CH IV.'!F18</f>
        <v>26.8</v>
      </c>
      <c r="I6" s="105">
        <f>'Družstva CH IV.'!G18</f>
        <v>0</v>
      </c>
      <c r="J6" s="106">
        <f>'Družstva CH IV.'!H18</f>
        <v>0</v>
      </c>
      <c r="K6" s="107">
        <f t="shared" si="1"/>
        <v>80.65</v>
      </c>
      <c r="L6" s="61"/>
    </row>
    <row r="7" spans="2:12" ht="18.75" customHeight="1">
      <c r="B7" s="103" t="str">
        <f t="shared" si="0"/>
        <v> </v>
      </c>
      <c r="C7" s="98"/>
      <c r="D7" s="229">
        <f>'Družstva CH IV.'!B20</f>
        <v>0</v>
      </c>
      <c r="E7" s="230"/>
      <c r="F7" s="104">
        <f>'Družstva CH IV.'!D26</f>
        <v>0</v>
      </c>
      <c r="G7" s="105">
        <f>'Družstva CH IV.'!E26</f>
        <v>0</v>
      </c>
      <c r="H7" s="105">
        <f>'Družstva CH IV.'!F26</f>
        <v>0</v>
      </c>
      <c r="I7" s="105">
        <f>'Družstva CH IV.'!G26</f>
        <v>0</v>
      </c>
      <c r="J7" s="106">
        <f>'Družstva CH IV.'!H26</f>
        <v>0</v>
      </c>
      <c r="K7" s="107">
        <f t="shared" si="1"/>
        <v>0</v>
      </c>
      <c r="L7" s="61"/>
    </row>
    <row r="8" spans="2:12" ht="18.75" customHeight="1">
      <c r="B8" s="103" t="str">
        <f t="shared" si="0"/>
        <v> </v>
      </c>
      <c r="C8" s="98"/>
      <c r="D8" s="229">
        <f>'Družstva CH IV.'!B28</f>
        <v>0</v>
      </c>
      <c r="E8" s="230"/>
      <c r="F8" s="104">
        <f>'Družstva CH IV.'!D34</f>
        <v>0</v>
      </c>
      <c r="G8" s="105">
        <f>'Družstva CH IV.'!E34</f>
        <v>0</v>
      </c>
      <c r="H8" s="105">
        <f>'Družstva CH IV.'!F34</f>
        <v>0</v>
      </c>
      <c r="I8" s="105">
        <f>'Družstva CH IV.'!G34</f>
        <v>0</v>
      </c>
      <c r="J8" s="106">
        <f>'Družstva CH IV.'!H34</f>
        <v>0</v>
      </c>
      <c r="K8" s="107">
        <f t="shared" si="1"/>
        <v>0</v>
      </c>
      <c r="L8" s="61"/>
    </row>
    <row r="9" spans="2:12" ht="18.75" customHeight="1">
      <c r="B9" s="103" t="str">
        <f t="shared" si="0"/>
        <v> </v>
      </c>
      <c r="C9" s="98"/>
      <c r="D9" s="229">
        <f>'Družstva CH IV.'!B36</f>
        <v>0</v>
      </c>
      <c r="E9" s="230"/>
      <c r="F9" s="104">
        <f>'Družstva CH IV.'!D42</f>
        <v>0</v>
      </c>
      <c r="G9" s="105">
        <f>'Družstva CH IV.'!E42</f>
        <v>0</v>
      </c>
      <c r="H9" s="105">
        <f>'Družstva CH IV.'!F42</f>
        <v>0</v>
      </c>
      <c r="I9" s="105">
        <f>'Družstva CH IV.'!G42</f>
        <v>0</v>
      </c>
      <c r="J9" s="106">
        <f>'Družstva CH IV.'!H42</f>
        <v>0</v>
      </c>
      <c r="K9" s="107">
        <f t="shared" si="1"/>
        <v>0</v>
      </c>
      <c r="L9" s="61"/>
    </row>
    <row r="10" spans="2:12" ht="18.75" customHeight="1" thickBot="1">
      <c r="B10" s="108" t="str">
        <f t="shared" si="0"/>
        <v> </v>
      </c>
      <c r="C10" s="109"/>
      <c r="D10" s="241">
        <f>'Družstva CH IV.'!B44</f>
        <v>0</v>
      </c>
      <c r="E10" s="242"/>
      <c r="F10" s="110">
        <f>'Družstva CH IV.'!D50</f>
        <v>0</v>
      </c>
      <c r="G10" s="111">
        <f>'Družstva CH IV.'!E50</f>
        <v>0</v>
      </c>
      <c r="H10" s="111">
        <f>'Družstva CH IV.'!F50</f>
        <v>0</v>
      </c>
      <c r="I10" s="111">
        <f>'Družstva CH IV.'!G50</f>
        <v>0</v>
      </c>
      <c r="J10" s="112">
        <f>'Družstva CH IV.'!H50</f>
        <v>0</v>
      </c>
      <c r="K10" s="113">
        <f t="shared" si="1"/>
        <v>0</v>
      </c>
      <c r="L10" s="61"/>
    </row>
    <row r="11" spans="2:12" ht="14.25" customHeight="1">
      <c r="B11" s="11"/>
      <c r="C11" s="11"/>
      <c r="D11" s="119"/>
      <c r="E11" s="119"/>
      <c r="F11" s="120"/>
      <c r="G11" s="120"/>
      <c r="H11" s="120"/>
      <c r="I11" s="120"/>
      <c r="J11" s="120"/>
      <c r="K11" s="121"/>
      <c r="L11" s="61"/>
    </row>
    <row r="12" spans="2:12" ht="18.75" customHeight="1" thickBot="1">
      <c r="B12" s="237" t="s">
        <v>27</v>
      </c>
      <c r="C12" s="237"/>
      <c r="D12" s="237"/>
      <c r="E12" s="237"/>
      <c r="F12" s="237"/>
      <c r="G12" s="237"/>
      <c r="H12" s="237"/>
      <c r="I12" s="237"/>
      <c r="J12" s="237"/>
      <c r="K12" s="237"/>
      <c r="L12" s="61"/>
    </row>
    <row r="13" spans="2:11" ht="42.75" customHeight="1" thickBot="1">
      <c r="B13" s="96" t="s">
        <v>1</v>
      </c>
      <c r="C13" s="66" t="s">
        <v>8</v>
      </c>
      <c r="D13" s="89" t="s">
        <v>6</v>
      </c>
      <c r="E13" s="15" t="s">
        <v>0</v>
      </c>
      <c r="F13" s="94" t="str">
        <f>'Družstva CH IV.'!D5</f>
        <v>Prostná</v>
      </c>
      <c r="G13" s="95" t="str">
        <f>'Družstva CH IV.'!E5</f>
        <v>Přeskok</v>
      </c>
      <c r="H13" s="95" t="str">
        <f>'Družstva CH IV.'!F5</f>
        <v>Hrazda</v>
      </c>
      <c r="I13" s="95">
        <f>'Družstva CH IV.'!G5</f>
        <v>0</v>
      </c>
      <c r="J13" s="95">
        <f>'Družstva CH IV.'!H5</f>
        <v>0</v>
      </c>
      <c r="K13" s="96" t="str">
        <f>'Družstva CH IV.'!I5</f>
        <v>Součet</v>
      </c>
    </row>
    <row r="14" spans="2:11" ht="14.25" customHeight="1">
      <c r="B14" s="3">
        <f aca="true" t="shared" si="2" ref="B14:B23">IF(K14=0," ",RANK(K14,$K$14:$K$41,0))</f>
        <v>1</v>
      </c>
      <c r="C14" s="82">
        <f>'Družstva CH IV.'!B14</f>
        <v>84</v>
      </c>
      <c r="D14" s="77" t="str">
        <f>'Družstva CH IV.'!C14</f>
        <v>Rotrekl Pavel</v>
      </c>
      <c r="E14" s="16" t="str">
        <f>IF(D14=0," ",'Družstva CH IV.'!$B$12)</f>
        <v>ZŠ Bučovice 711</v>
      </c>
      <c r="F14" s="42">
        <f>'Družstva CH IV.'!D14</f>
        <v>9.6</v>
      </c>
      <c r="G14" s="43">
        <f>'Družstva CH IV.'!E14</f>
        <v>9.4</v>
      </c>
      <c r="H14" s="43">
        <f>'Družstva CH IV.'!F14</f>
        <v>9.6</v>
      </c>
      <c r="I14" s="43">
        <f>'Družstva CH IV.'!G14</f>
        <v>0</v>
      </c>
      <c r="J14" s="43">
        <f>'Družstva CH IV.'!H14</f>
        <v>0</v>
      </c>
      <c r="K14" s="38">
        <f aca="true" t="shared" si="3" ref="K14:K23">SUM(F14:J14)</f>
        <v>28.6</v>
      </c>
    </row>
    <row r="15" spans="2:11" ht="14.25" customHeight="1">
      <c r="B15" s="3">
        <f t="shared" si="2"/>
        <v>2</v>
      </c>
      <c r="C15" s="83">
        <f>'Družstva CH IV.'!B15</f>
        <v>85</v>
      </c>
      <c r="D15" s="77" t="str">
        <f>'Družstva CH IV.'!C15</f>
        <v>Řezníček Lukáš </v>
      </c>
      <c r="E15" s="16" t="str">
        <f>IF(D15=0," ",'Družstva CH IV.'!$B$12)</f>
        <v>ZŠ Bučovice 711</v>
      </c>
      <c r="F15" s="42">
        <f>'Družstva CH IV.'!D15</f>
        <v>9.4</v>
      </c>
      <c r="G15" s="43">
        <f>'Družstva CH IV.'!E15</f>
        <v>9.2</v>
      </c>
      <c r="H15" s="43">
        <f>'Družstva CH IV.'!F15</f>
        <v>9.4</v>
      </c>
      <c r="I15" s="43">
        <f>'Družstva CH IV.'!G15</f>
        <v>0</v>
      </c>
      <c r="J15" s="43">
        <f>'Družstva CH IV.'!H15</f>
        <v>0</v>
      </c>
      <c r="K15" s="44">
        <f t="shared" si="3"/>
        <v>28</v>
      </c>
    </row>
    <row r="16" spans="2:11" ht="14.25" customHeight="1">
      <c r="B16" s="3">
        <f t="shared" si="2"/>
        <v>3</v>
      </c>
      <c r="C16" s="83">
        <f>'Družstva CH IV.'!B6</f>
        <v>80</v>
      </c>
      <c r="D16" s="77" t="str">
        <f>'Družstva CH IV.'!C6</f>
        <v>Mlčoušek Jan</v>
      </c>
      <c r="E16" s="16" t="str">
        <f>IF(D16=0," ",'Družstva CH IV.'!$B$4)</f>
        <v>Gymnázium a OA Bučovice</v>
      </c>
      <c r="F16" s="42">
        <f>'Družstva CH IV.'!D6</f>
        <v>9</v>
      </c>
      <c r="G16" s="43">
        <f>'Družstva CH IV.'!E6</f>
        <v>8.7</v>
      </c>
      <c r="H16" s="43">
        <f>'Družstva CH IV.'!F6</f>
        <v>8.5</v>
      </c>
      <c r="I16" s="43">
        <f>'Družstva CH IV.'!G6</f>
        <v>0</v>
      </c>
      <c r="J16" s="43">
        <f>'Družstva CH IV.'!H6</f>
        <v>0</v>
      </c>
      <c r="K16" s="44">
        <f t="shared" si="3"/>
        <v>26.2</v>
      </c>
    </row>
    <row r="17" spans="2:11" ht="14.25" customHeight="1">
      <c r="B17" s="3">
        <f t="shared" si="2"/>
        <v>4</v>
      </c>
      <c r="C17" s="83">
        <f>'Družstva CH IV.'!B7</f>
        <v>81</v>
      </c>
      <c r="D17" s="77" t="str">
        <f>'Družstva CH IV.'!C7</f>
        <v>Houšť Marek </v>
      </c>
      <c r="E17" s="16" t="str">
        <f>IF(D17=0," ",'Družstva CH IV.'!$B$4)</f>
        <v>Gymnázium a OA Bučovice</v>
      </c>
      <c r="F17" s="42">
        <f>'Družstva CH IV.'!D7</f>
        <v>9.1</v>
      </c>
      <c r="G17" s="43">
        <f>'Družstva CH IV.'!E7</f>
        <v>9.1</v>
      </c>
      <c r="H17" s="43">
        <f>'Družstva CH IV.'!F7</f>
        <v>7.95</v>
      </c>
      <c r="I17" s="43">
        <f>'Družstva CH IV.'!G7</f>
        <v>0</v>
      </c>
      <c r="J17" s="43">
        <f>'Družstva CH IV.'!H7</f>
        <v>0</v>
      </c>
      <c r="K17" s="44">
        <f t="shared" si="3"/>
        <v>26.15</v>
      </c>
    </row>
    <row r="18" spans="2:11" ht="14.25" customHeight="1">
      <c r="B18" s="3">
        <f t="shared" si="2"/>
        <v>5</v>
      </c>
      <c r="C18" s="84">
        <f>'Družstva CH IV.'!B9</f>
        <v>83</v>
      </c>
      <c r="D18" s="77" t="str">
        <f>'Družstva CH IV.'!C9</f>
        <v>Blecha Tomáš</v>
      </c>
      <c r="E18" s="16" t="str">
        <f>IF(D18=0," ",'Družstva CH IV.'!$B$4)</f>
        <v>Gymnázium a OA Bučovice</v>
      </c>
      <c r="F18" s="42">
        <f>'Družstva CH IV.'!D9</f>
        <v>9.1</v>
      </c>
      <c r="G18" s="43">
        <f>'Družstva CH IV.'!E9</f>
        <v>8.7</v>
      </c>
      <c r="H18" s="43">
        <f>'Družstva CH IV.'!F9</f>
        <v>8.25</v>
      </c>
      <c r="I18" s="43">
        <f>'Družstva CH IV.'!G9</f>
        <v>0</v>
      </c>
      <c r="J18" s="43">
        <f>'Družstva CH IV.'!H9</f>
        <v>0</v>
      </c>
      <c r="K18" s="44">
        <f t="shared" si="3"/>
        <v>26.049999999999997</v>
      </c>
    </row>
    <row r="19" spans="2:11" ht="14.25" customHeight="1">
      <c r="B19" s="3">
        <f t="shared" si="2"/>
        <v>6</v>
      </c>
      <c r="C19" s="84">
        <f>'Družstva CH IV.'!B8</f>
        <v>82</v>
      </c>
      <c r="D19" s="77" t="str">
        <f>'Družstva CH IV.'!C8</f>
        <v>Tichý Jakub</v>
      </c>
      <c r="E19" s="16" t="str">
        <f>IF(D19=0," ",'Družstva CH IV.'!$B$4)</f>
        <v>Gymnázium a OA Bučovice</v>
      </c>
      <c r="F19" s="42">
        <f>'Družstva CH IV.'!D8</f>
        <v>8.9</v>
      </c>
      <c r="G19" s="43">
        <f>'Družstva CH IV.'!E8</f>
        <v>8.55</v>
      </c>
      <c r="H19" s="43">
        <f>'Družstva CH IV.'!F8</f>
        <v>8.3</v>
      </c>
      <c r="I19" s="43">
        <f>'Družstva CH IV.'!G8</f>
        <v>0</v>
      </c>
      <c r="J19" s="43">
        <f>'Družstva CH IV.'!H8</f>
        <v>0</v>
      </c>
      <c r="K19" s="44">
        <f t="shared" si="3"/>
        <v>25.750000000000004</v>
      </c>
    </row>
    <row r="20" spans="2:11" ht="14.25" customHeight="1">
      <c r="B20" s="3">
        <f t="shared" si="2"/>
        <v>7</v>
      </c>
      <c r="C20" s="84">
        <f>'Družstva CH IV.'!B16</f>
        <v>86</v>
      </c>
      <c r="D20" s="77" t="str">
        <f>'Družstva CH IV.'!C16</f>
        <v>Machálek Pavel</v>
      </c>
      <c r="E20" s="16" t="str">
        <f>IF(D20=0," ",'Družstva CH IV.'!$B$12)</f>
        <v>ZŠ Bučovice 711</v>
      </c>
      <c r="F20" s="42">
        <f>'Družstva CH IV.'!D16</f>
        <v>8.85</v>
      </c>
      <c r="G20" s="43">
        <f>'Družstva CH IV.'!E16</f>
        <v>7.4</v>
      </c>
      <c r="H20" s="43">
        <f>'Družstva CH IV.'!F16</f>
        <v>7.8</v>
      </c>
      <c r="I20" s="43">
        <f>'Družstva CH IV.'!G16</f>
        <v>0</v>
      </c>
      <c r="J20" s="43">
        <f>'Družstva CH IV.'!H16</f>
        <v>0</v>
      </c>
      <c r="K20" s="44">
        <f t="shared" si="3"/>
        <v>24.05</v>
      </c>
    </row>
    <row r="21" spans="2:11" ht="14.25" customHeight="1">
      <c r="B21" s="3" t="str">
        <f t="shared" si="2"/>
        <v> </v>
      </c>
      <c r="C21" s="128"/>
      <c r="D21" s="80"/>
      <c r="E21" s="54"/>
      <c r="F21" s="55"/>
      <c r="G21" s="56"/>
      <c r="H21" s="56"/>
      <c r="I21" s="56"/>
      <c r="J21" s="56"/>
      <c r="K21" s="44">
        <f t="shared" si="3"/>
        <v>0</v>
      </c>
    </row>
    <row r="22" spans="2:11" ht="14.25" customHeight="1">
      <c r="B22" s="3" t="str">
        <f t="shared" si="2"/>
        <v> </v>
      </c>
      <c r="C22" s="128"/>
      <c r="D22" s="80"/>
      <c r="E22" s="54"/>
      <c r="F22" s="55"/>
      <c r="G22" s="56"/>
      <c r="H22" s="56"/>
      <c r="I22" s="56"/>
      <c r="J22" s="56"/>
      <c r="K22" s="44">
        <f t="shared" si="3"/>
        <v>0</v>
      </c>
    </row>
    <row r="23" spans="2:11" ht="14.25" customHeight="1">
      <c r="B23" s="3" t="str">
        <f t="shared" si="2"/>
        <v> </v>
      </c>
      <c r="C23" s="84">
        <f>'Družstva CH IV.'!B17</f>
        <v>0</v>
      </c>
      <c r="D23" s="77">
        <f>'Družstva CH IV.'!C17</f>
        <v>0</v>
      </c>
      <c r="E23" s="16" t="str">
        <f>IF(D23=0," ",'Družstva CH IV.'!$B$12)</f>
        <v> </v>
      </c>
      <c r="F23" s="42">
        <f>'Družstva CH IV.'!D17</f>
        <v>0</v>
      </c>
      <c r="G23" s="43">
        <f>'Družstva CH IV.'!E17</f>
        <v>0</v>
      </c>
      <c r="H23" s="43">
        <f>'Družstva CH IV.'!F17</f>
        <v>0</v>
      </c>
      <c r="I23" s="43">
        <f>'Družstva CH IV.'!G17</f>
        <v>0</v>
      </c>
      <c r="J23" s="43">
        <f>'Družstva CH IV.'!H17</f>
        <v>0</v>
      </c>
      <c r="K23" s="44">
        <f t="shared" si="3"/>
        <v>0</v>
      </c>
    </row>
    <row r="24" spans="2:11" ht="14.25" customHeight="1">
      <c r="B24" s="3" t="str">
        <f aca="true" t="shared" si="4" ref="B24:B41">IF(K24=0," ",RANK(K24,$K$14:$K$41,0))</f>
        <v> </v>
      </c>
      <c r="C24" s="84">
        <f>'Družstva CH IV.'!B22</f>
        <v>0</v>
      </c>
      <c r="D24" s="77">
        <f>'Družstva CH IV.'!C22</f>
        <v>0</v>
      </c>
      <c r="E24" s="16" t="str">
        <f>IF(D24=0," ",'Družstva CH IV.'!$B$20)</f>
        <v> </v>
      </c>
      <c r="F24" s="42">
        <f>'Družstva CH IV.'!D22</f>
        <v>0</v>
      </c>
      <c r="G24" s="43">
        <f>'Družstva CH IV.'!E22</f>
        <v>0</v>
      </c>
      <c r="H24" s="43">
        <f>'Družstva CH IV.'!F22</f>
        <v>0</v>
      </c>
      <c r="I24" s="43">
        <f>'Družstva CH IV.'!G22</f>
        <v>0</v>
      </c>
      <c r="J24" s="43">
        <f>'Družstva CH IV.'!H22</f>
        <v>0</v>
      </c>
      <c r="K24" s="44">
        <f aca="true" t="shared" si="5" ref="K24:K41">SUM(F24:J24)</f>
        <v>0</v>
      </c>
    </row>
    <row r="25" spans="2:11" ht="14.25" customHeight="1">
      <c r="B25" s="3" t="str">
        <f t="shared" si="4"/>
        <v> </v>
      </c>
      <c r="C25" s="84">
        <f>'Družstva CH IV.'!B23</f>
        <v>0</v>
      </c>
      <c r="D25" s="77">
        <f>'Družstva CH IV.'!C23</f>
        <v>0</v>
      </c>
      <c r="E25" s="16" t="str">
        <f>IF(D25=0," ",'Družstva CH IV.'!$B$20)</f>
        <v> </v>
      </c>
      <c r="F25" s="42">
        <f>'Družstva CH IV.'!D23</f>
        <v>0</v>
      </c>
      <c r="G25" s="43">
        <f>'Družstva CH IV.'!E23</f>
        <v>0</v>
      </c>
      <c r="H25" s="43">
        <f>'Družstva CH IV.'!F23</f>
        <v>0</v>
      </c>
      <c r="I25" s="43">
        <f>'Družstva CH IV.'!G23</f>
        <v>0</v>
      </c>
      <c r="J25" s="43">
        <f>'Družstva CH IV.'!H23</f>
        <v>0</v>
      </c>
      <c r="K25" s="44">
        <f t="shared" si="5"/>
        <v>0</v>
      </c>
    </row>
    <row r="26" spans="2:11" ht="14.25" customHeight="1">
      <c r="B26" s="3" t="str">
        <f t="shared" si="4"/>
        <v> </v>
      </c>
      <c r="C26" s="84">
        <f>'Družstva CH IV.'!B24</f>
        <v>0</v>
      </c>
      <c r="D26" s="77">
        <f>'Družstva CH IV.'!C24</f>
        <v>0</v>
      </c>
      <c r="E26" s="16" t="str">
        <f>IF(D26=0," ",'Družstva CH IV.'!$B$20)</f>
        <v> </v>
      </c>
      <c r="F26" s="42">
        <f>'Družstva CH IV.'!D24</f>
        <v>0</v>
      </c>
      <c r="G26" s="43">
        <f>'Družstva CH IV.'!E24</f>
        <v>0</v>
      </c>
      <c r="H26" s="43">
        <f>'Družstva CH IV.'!F24</f>
        <v>0</v>
      </c>
      <c r="I26" s="43">
        <f>'Družstva CH IV.'!G24</f>
        <v>0</v>
      </c>
      <c r="J26" s="43">
        <f>'Družstva CH IV.'!H24</f>
        <v>0</v>
      </c>
      <c r="K26" s="44">
        <f t="shared" si="5"/>
        <v>0</v>
      </c>
    </row>
    <row r="27" spans="2:11" ht="14.25" customHeight="1">
      <c r="B27" s="3" t="str">
        <f t="shared" si="4"/>
        <v> </v>
      </c>
      <c r="C27" s="84">
        <f>'Družstva CH IV.'!B25</f>
        <v>0</v>
      </c>
      <c r="D27" s="77">
        <f>'Družstva CH IV.'!C25</f>
        <v>0</v>
      </c>
      <c r="E27" s="16" t="str">
        <f>IF(D27=0," ",'Družstva CH IV.'!$B$20)</f>
        <v> </v>
      </c>
      <c r="F27" s="42">
        <f>'Družstva CH IV.'!D25</f>
        <v>0</v>
      </c>
      <c r="G27" s="43">
        <f>'Družstva CH IV.'!E25</f>
        <v>0</v>
      </c>
      <c r="H27" s="43">
        <f>'Družstva CH IV.'!F25</f>
        <v>0</v>
      </c>
      <c r="I27" s="43">
        <f>'Družstva CH IV.'!G25</f>
        <v>0</v>
      </c>
      <c r="J27" s="43">
        <f>'Družstva CH IV.'!H25</f>
        <v>0</v>
      </c>
      <c r="K27" s="44">
        <f t="shared" si="5"/>
        <v>0</v>
      </c>
    </row>
    <row r="28" spans="2:11" ht="14.25" customHeight="1">
      <c r="B28" s="3" t="str">
        <f t="shared" si="4"/>
        <v> </v>
      </c>
      <c r="C28" s="84">
        <f>'Družstva CH IV.'!B30</f>
        <v>0</v>
      </c>
      <c r="D28" s="77">
        <f>'Družstva CH IV.'!C30</f>
        <v>0</v>
      </c>
      <c r="E28" s="16" t="str">
        <f>IF(D28=0," ",'Družstva CH IV.'!$B$28)</f>
        <v> </v>
      </c>
      <c r="F28" s="42">
        <f>'Družstva CH IV.'!D30</f>
        <v>0</v>
      </c>
      <c r="G28" s="43">
        <f>'Družstva CH IV.'!E30</f>
        <v>0</v>
      </c>
      <c r="H28" s="43">
        <f>'Družstva CH IV.'!F30</f>
        <v>0</v>
      </c>
      <c r="I28" s="43">
        <f>'Družstva CH IV.'!G30</f>
        <v>0</v>
      </c>
      <c r="J28" s="43">
        <f>'Družstva CH IV.'!H30</f>
        <v>0</v>
      </c>
      <c r="K28" s="44">
        <f t="shared" si="5"/>
        <v>0</v>
      </c>
    </row>
    <row r="29" spans="2:11" ht="14.25" customHeight="1">
      <c r="B29" s="3" t="str">
        <f t="shared" si="4"/>
        <v> </v>
      </c>
      <c r="C29" s="84">
        <f>'Družstva CH IV.'!B31</f>
        <v>0</v>
      </c>
      <c r="D29" s="77">
        <f>'Družstva CH IV.'!C31</f>
        <v>0</v>
      </c>
      <c r="E29" s="16" t="str">
        <f>IF(D29=0," ",'Družstva CH IV.'!$B$28)</f>
        <v> </v>
      </c>
      <c r="F29" s="42">
        <f>'Družstva CH IV.'!D31</f>
        <v>0</v>
      </c>
      <c r="G29" s="43">
        <f>'Družstva CH IV.'!E31</f>
        <v>0</v>
      </c>
      <c r="H29" s="43">
        <f>'Družstva CH IV.'!F31</f>
        <v>0</v>
      </c>
      <c r="I29" s="43">
        <f>'Družstva CH IV.'!G31</f>
        <v>0</v>
      </c>
      <c r="J29" s="43">
        <f>'Družstva CH IV.'!H31</f>
        <v>0</v>
      </c>
      <c r="K29" s="44">
        <f t="shared" si="5"/>
        <v>0</v>
      </c>
    </row>
    <row r="30" spans="2:11" ht="14.25" customHeight="1">
      <c r="B30" s="3" t="str">
        <f t="shared" si="4"/>
        <v> </v>
      </c>
      <c r="C30" s="84">
        <f>'Družstva CH IV.'!B32</f>
        <v>0</v>
      </c>
      <c r="D30" s="77">
        <f>'Družstva CH IV.'!C32</f>
        <v>0</v>
      </c>
      <c r="E30" s="16" t="str">
        <f>IF(D30=0," ",'Družstva CH IV.'!$B$28)</f>
        <v> </v>
      </c>
      <c r="F30" s="42">
        <f>'Družstva CH IV.'!D32</f>
        <v>0</v>
      </c>
      <c r="G30" s="43">
        <f>'Družstva CH IV.'!E32</f>
        <v>0</v>
      </c>
      <c r="H30" s="43">
        <f>'Družstva CH IV.'!F32</f>
        <v>0</v>
      </c>
      <c r="I30" s="43">
        <f>'Družstva CH IV.'!G32</f>
        <v>0</v>
      </c>
      <c r="J30" s="43">
        <f>'Družstva CH IV.'!H32</f>
        <v>0</v>
      </c>
      <c r="K30" s="44">
        <f t="shared" si="5"/>
        <v>0</v>
      </c>
    </row>
    <row r="31" spans="2:11" ht="14.25" customHeight="1">
      <c r="B31" s="3" t="str">
        <f t="shared" si="4"/>
        <v> </v>
      </c>
      <c r="C31" s="84">
        <f>'Družstva CH IV.'!B33</f>
        <v>0</v>
      </c>
      <c r="D31" s="77">
        <f>'Družstva CH IV.'!C33</f>
        <v>0</v>
      </c>
      <c r="E31" s="16" t="str">
        <f>IF(D31=0," ",'Družstva CH IV.'!$B$28)</f>
        <v> </v>
      </c>
      <c r="F31" s="42">
        <f>'Družstva CH IV.'!D33</f>
        <v>0</v>
      </c>
      <c r="G31" s="43">
        <f>'Družstva CH IV.'!E33</f>
        <v>0</v>
      </c>
      <c r="H31" s="43">
        <f>'Družstva CH IV.'!F33</f>
        <v>0</v>
      </c>
      <c r="I31" s="43">
        <f>'Družstva CH IV.'!G33</f>
        <v>0</v>
      </c>
      <c r="J31" s="43">
        <f>'Družstva CH IV.'!H33</f>
        <v>0</v>
      </c>
      <c r="K31" s="44">
        <f t="shared" si="5"/>
        <v>0</v>
      </c>
    </row>
    <row r="32" spans="2:11" ht="14.25" customHeight="1">
      <c r="B32" s="3" t="str">
        <f t="shared" si="4"/>
        <v> </v>
      </c>
      <c r="C32" s="84">
        <f>'Družstva CH IV.'!B38</f>
        <v>0</v>
      </c>
      <c r="D32" s="77">
        <f>'Družstva CH IV.'!C38</f>
        <v>0</v>
      </c>
      <c r="E32" s="16" t="str">
        <f>IF(D32=0," ",'Družstva CH IV.'!$B$36)</f>
        <v> </v>
      </c>
      <c r="F32" s="42">
        <f>'Družstva CH IV.'!D38</f>
        <v>0</v>
      </c>
      <c r="G32" s="43">
        <f>'Družstva CH IV.'!E38</f>
        <v>0</v>
      </c>
      <c r="H32" s="43">
        <f>'Družstva CH IV.'!F38</f>
        <v>0</v>
      </c>
      <c r="I32" s="43">
        <f>'Družstva CH IV.'!G38</f>
        <v>0</v>
      </c>
      <c r="J32" s="43">
        <f>'Družstva CH IV.'!H38</f>
        <v>0</v>
      </c>
      <c r="K32" s="44">
        <f t="shared" si="5"/>
        <v>0</v>
      </c>
    </row>
    <row r="33" spans="2:11" ht="14.25" customHeight="1">
      <c r="B33" s="3" t="str">
        <f t="shared" si="4"/>
        <v> </v>
      </c>
      <c r="C33" s="84">
        <f>'Družstva CH IV.'!B39</f>
        <v>0</v>
      </c>
      <c r="D33" s="77">
        <f>'Družstva CH IV.'!C39</f>
        <v>0</v>
      </c>
      <c r="E33" s="16" t="str">
        <f>IF(D33=0," ",'Družstva CH IV.'!$B$36)</f>
        <v> </v>
      </c>
      <c r="F33" s="42">
        <f>'Družstva CH IV.'!D39</f>
        <v>0</v>
      </c>
      <c r="G33" s="43">
        <f>'Družstva CH IV.'!E39</f>
        <v>0</v>
      </c>
      <c r="H33" s="43">
        <f>'Družstva CH IV.'!F39</f>
        <v>0</v>
      </c>
      <c r="I33" s="43">
        <f>'Družstva CH IV.'!G39</f>
        <v>0</v>
      </c>
      <c r="J33" s="43">
        <f>'Družstva CH IV.'!H39</f>
        <v>0</v>
      </c>
      <c r="K33" s="44">
        <f t="shared" si="5"/>
        <v>0</v>
      </c>
    </row>
    <row r="34" spans="2:11" ht="14.25" customHeight="1">
      <c r="B34" s="3" t="str">
        <f t="shared" si="4"/>
        <v> </v>
      </c>
      <c r="C34" s="84">
        <f>'Družstva CH IV.'!B40</f>
        <v>0</v>
      </c>
      <c r="D34" s="77">
        <f>'Družstva CH IV.'!C40</f>
        <v>0</v>
      </c>
      <c r="E34" s="16" t="str">
        <f>IF(D34=0," ",'Družstva CH IV.'!$B$36)</f>
        <v> </v>
      </c>
      <c r="F34" s="42">
        <f>'Družstva CH IV.'!D40</f>
        <v>0</v>
      </c>
      <c r="G34" s="43">
        <f>'Družstva CH IV.'!E40</f>
        <v>0</v>
      </c>
      <c r="H34" s="43">
        <f>'Družstva CH IV.'!F40</f>
        <v>0</v>
      </c>
      <c r="I34" s="43">
        <f>'Družstva CH IV.'!G40</f>
        <v>0</v>
      </c>
      <c r="J34" s="43">
        <f>'Družstva CH IV.'!H40</f>
        <v>0</v>
      </c>
      <c r="K34" s="44">
        <f t="shared" si="5"/>
        <v>0</v>
      </c>
    </row>
    <row r="35" spans="2:11" ht="14.25" customHeight="1">
      <c r="B35" s="3" t="str">
        <f t="shared" si="4"/>
        <v> </v>
      </c>
      <c r="C35" s="84">
        <f>'Družstva CH IV.'!B41</f>
        <v>0</v>
      </c>
      <c r="D35" s="77">
        <f>'Družstva CH IV.'!C41</f>
        <v>0</v>
      </c>
      <c r="E35" s="16" t="str">
        <f>IF(D35=0," ",'Družstva CH IV.'!$B$36)</f>
        <v> </v>
      </c>
      <c r="F35" s="42">
        <f>'Družstva CH IV.'!D41</f>
        <v>0</v>
      </c>
      <c r="G35" s="43">
        <f>'Družstva CH IV.'!E41</f>
        <v>0</v>
      </c>
      <c r="H35" s="43">
        <f>'Družstva CH IV.'!F41</f>
        <v>0</v>
      </c>
      <c r="I35" s="43">
        <f>'Družstva CH IV.'!G41</f>
        <v>0</v>
      </c>
      <c r="J35" s="43">
        <f>'Družstva CH IV.'!H41</f>
        <v>0</v>
      </c>
      <c r="K35" s="44">
        <f t="shared" si="5"/>
        <v>0</v>
      </c>
    </row>
    <row r="36" spans="2:11" ht="14.25" customHeight="1">
      <c r="B36" s="3" t="str">
        <f t="shared" si="4"/>
        <v> </v>
      </c>
      <c r="C36" s="84">
        <f>'Družstva CH IV.'!B46</f>
        <v>0</v>
      </c>
      <c r="D36" s="77">
        <f>'Družstva CH IV.'!C46</f>
        <v>0</v>
      </c>
      <c r="E36" s="16" t="str">
        <f>IF(D36=0," ",'Družstva CH IV.'!$B$44)</f>
        <v> </v>
      </c>
      <c r="F36" s="42">
        <f>'Družstva CH IV.'!D46</f>
        <v>0</v>
      </c>
      <c r="G36" s="43">
        <f>'Družstva CH IV.'!E46</f>
        <v>0</v>
      </c>
      <c r="H36" s="43">
        <f>'Družstva CH IV.'!F46</f>
        <v>0</v>
      </c>
      <c r="I36" s="43">
        <f>'Družstva CH IV.'!G46</f>
        <v>0</v>
      </c>
      <c r="J36" s="43">
        <f>'Družstva CH IV.'!H46</f>
        <v>0</v>
      </c>
      <c r="K36" s="44">
        <f t="shared" si="5"/>
        <v>0</v>
      </c>
    </row>
    <row r="37" spans="2:11" ht="14.25" customHeight="1" thickBot="1">
      <c r="B37" s="50" t="str">
        <f t="shared" si="4"/>
        <v> </v>
      </c>
      <c r="C37" s="139">
        <f>'Družstva CH IV.'!B47</f>
        <v>0</v>
      </c>
      <c r="D37" s="78">
        <f>'Družstva CH IV.'!C47</f>
        <v>0</v>
      </c>
      <c r="E37" s="46" t="str">
        <f>IF(D37=0," ",'Družstva CH IV.'!$B$44)</f>
        <v> </v>
      </c>
      <c r="F37" s="47">
        <f>'Družstva CH IV.'!D47</f>
        <v>0</v>
      </c>
      <c r="G37" s="48">
        <f>'Družstva CH IV.'!E47</f>
        <v>0</v>
      </c>
      <c r="H37" s="48">
        <f>'Družstva CH IV.'!F47</f>
        <v>0</v>
      </c>
      <c r="I37" s="48">
        <f>'Družstva CH IV.'!G47</f>
        <v>0</v>
      </c>
      <c r="J37" s="48">
        <f>'Družstva CH IV.'!H47</f>
        <v>0</v>
      </c>
      <c r="K37" s="49">
        <f t="shared" si="5"/>
        <v>0</v>
      </c>
    </row>
    <row r="38" spans="2:11" ht="12.75">
      <c r="B38" s="13" t="str">
        <f t="shared" si="4"/>
        <v> </v>
      </c>
      <c r="C38" s="82">
        <f>'Družstva CH IV.'!B48</f>
        <v>0</v>
      </c>
      <c r="D38" s="142">
        <f>'Družstva CH IV.'!C48</f>
        <v>0</v>
      </c>
      <c r="E38" s="143" t="str">
        <f>IF(D38=0," ",'Družstva CH IV.'!$B$44)</f>
        <v> </v>
      </c>
      <c r="F38" s="144">
        <f>'Družstva CH IV.'!D48</f>
        <v>0</v>
      </c>
      <c r="G38" s="145">
        <f>'Družstva CH IV.'!E48</f>
        <v>0</v>
      </c>
      <c r="H38" s="145">
        <f>'Družstva CH IV.'!F48</f>
        <v>0</v>
      </c>
      <c r="I38" s="145">
        <f>'Družstva CH IV.'!G48</f>
        <v>0</v>
      </c>
      <c r="J38" s="145">
        <f>'Družstva CH IV.'!H48</f>
        <v>0</v>
      </c>
      <c r="K38" s="38">
        <f t="shared" si="5"/>
        <v>0</v>
      </c>
    </row>
    <row r="39" spans="2:11" ht="12.75">
      <c r="B39" s="3" t="str">
        <f t="shared" si="4"/>
        <v> </v>
      </c>
      <c r="C39" s="140">
        <f>'Družstva CH IV.'!B49</f>
        <v>0</v>
      </c>
      <c r="D39" s="77">
        <f>'Družstva CH IV.'!C49</f>
        <v>0</v>
      </c>
      <c r="E39" s="16" t="str">
        <f>IF(D39=0," ",'Družstva CH IV.'!$B$44)</f>
        <v> </v>
      </c>
      <c r="F39" s="42">
        <f>'Družstva CH IV.'!D49</f>
        <v>0</v>
      </c>
      <c r="G39" s="43">
        <f>'Družstva CH IV.'!E49</f>
        <v>0</v>
      </c>
      <c r="H39" s="43">
        <f>'Družstva CH IV.'!F49</f>
        <v>0</v>
      </c>
      <c r="I39" s="43">
        <f>'Družstva CH IV.'!G49</f>
        <v>0</v>
      </c>
      <c r="J39" s="43">
        <f>'Družstva CH IV.'!H49</f>
        <v>0</v>
      </c>
      <c r="K39" s="44">
        <f t="shared" si="5"/>
        <v>0</v>
      </c>
    </row>
    <row r="40" spans="2:11" ht="12.75">
      <c r="B40" s="3" t="str">
        <f t="shared" si="4"/>
        <v> </v>
      </c>
      <c r="C40" s="128"/>
      <c r="D40" s="80"/>
      <c r="E40" s="54"/>
      <c r="F40" s="55"/>
      <c r="G40" s="56"/>
      <c r="H40" s="56"/>
      <c r="I40" s="56"/>
      <c r="J40" s="56"/>
      <c r="K40" s="44">
        <f t="shared" si="5"/>
        <v>0</v>
      </c>
    </row>
    <row r="41" spans="2:11" ht="13.5" thickBot="1">
      <c r="B41" s="14" t="str">
        <f t="shared" si="4"/>
        <v> </v>
      </c>
      <c r="C41" s="129"/>
      <c r="D41" s="81"/>
      <c r="E41" s="57"/>
      <c r="F41" s="58"/>
      <c r="G41" s="59"/>
      <c r="H41" s="59"/>
      <c r="I41" s="59"/>
      <c r="J41" s="59"/>
      <c r="K41" s="45">
        <f t="shared" si="5"/>
        <v>0</v>
      </c>
    </row>
  </sheetData>
  <sheetProtection sheet="1" objects="1" scenarios="1"/>
  <mergeCells count="11">
    <mergeCell ref="D9:E9"/>
    <mergeCell ref="D10:E10"/>
    <mergeCell ref="D4:E4"/>
    <mergeCell ref="B2:K2"/>
    <mergeCell ref="B1:K1"/>
    <mergeCell ref="B12:K12"/>
    <mergeCell ref="B3:K3"/>
    <mergeCell ref="D5:E5"/>
    <mergeCell ref="D6:E6"/>
    <mergeCell ref="D7:E7"/>
    <mergeCell ref="D8:E8"/>
  </mergeCells>
  <conditionalFormatting sqref="B14:B41 B5:C11">
    <cfRule type="cellIs" priority="1" dxfId="0" operator="between" stopIfTrue="1">
      <formula>1</formula>
      <formula>3</formula>
    </cfRule>
  </conditionalFormatting>
  <printOptions/>
  <pageMargins left="0.44" right="0.34" top="0.58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B1:J51"/>
  <sheetViews>
    <sheetView showGridLines="0" showZeros="0" zoomScalePageLayoutView="0" workbookViewId="0" topLeftCell="A1">
      <selection activeCell="L18" sqref="L18:M18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28.8515625" style="0" customWidth="1"/>
    <col min="4" max="9" width="9.00390625" style="0" customWidth="1"/>
    <col min="10" max="10" width="9.8515625" style="0" customWidth="1"/>
  </cols>
  <sheetData>
    <row r="1" spans="2:10" ht="18" customHeight="1">
      <c r="B1" s="227" t="str">
        <f>'Družstva D II.'!B1:I1</f>
        <v>Krajské kolo ve sportovní gymnastice 12. 3. 2015 ve Slavkově u Brna</v>
      </c>
      <c r="C1" s="227"/>
      <c r="D1" s="227"/>
      <c r="E1" s="227"/>
      <c r="F1" s="227"/>
      <c r="G1" s="227"/>
      <c r="H1" s="227"/>
      <c r="I1" s="227"/>
      <c r="J1" s="227"/>
    </row>
    <row r="2" spans="2:10" ht="18.75" customHeight="1">
      <c r="B2" s="228" t="s">
        <v>22</v>
      </c>
      <c r="C2" s="228"/>
      <c r="D2" s="228"/>
      <c r="E2" s="228"/>
      <c r="F2" s="228"/>
      <c r="G2" s="228"/>
      <c r="H2" s="228"/>
      <c r="I2" s="228"/>
      <c r="J2" s="228"/>
    </row>
    <row r="3" spans="3:10" s="122" customFormat="1" ht="8.25" customHeight="1">
      <c r="C3" s="5"/>
      <c r="D3" s="5"/>
      <c r="E3" s="5"/>
      <c r="F3" s="5"/>
      <c r="G3" s="5"/>
      <c r="H3" s="5"/>
      <c r="I3" s="123"/>
      <c r="J3" s="123"/>
    </row>
    <row r="4" spans="2:10" ht="13.5" customHeight="1" thickBot="1">
      <c r="B4" s="225" t="s">
        <v>33</v>
      </c>
      <c r="C4" s="226"/>
      <c r="D4" s="226"/>
      <c r="E4" s="226"/>
      <c r="F4" s="226"/>
      <c r="G4" s="226"/>
      <c r="H4" s="226"/>
      <c r="I4" s="226"/>
      <c r="J4" s="21"/>
    </row>
    <row r="5" spans="2:10" ht="25.5" customHeight="1" thickBot="1">
      <c r="B5" s="2" t="s">
        <v>8</v>
      </c>
      <c r="C5" s="181" t="s">
        <v>6</v>
      </c>
      <c r="D5" s="7" t="s">
        <v>2</v>
      </c>
      <c r="E5" s="17" t="s">
        <v>3</v>
      </c>
      <c r="F5" s="17" t="s">
        <v>34</v>
      </c>
      <c r="G5" s="124" t="s">
        <v>10</v>
      </c>
      <c r="H5" s="18"/>
      <c r="I5" s="18" t="s">
        <v>5</v>
      </c>
      <c r="J5" s="69" t="s">
        <v>11</v>
      </c>
    </row>
    <row r="6" spans="2:10" ht="12.75">
      <c r="B6" s="167">
        <v>87</v>
      </c>
      <c r="C6" s="186" t="s">
        <v>132</v>
      </c>
      <c r="D6" s="150">
        <v>9</v>
      </c>
      <c r="E6" s="23">
        <v>9.5</v>
      </c>
      <c r="F6" s="23">
        <v>8.9</v>
      </c>
      <c r="G6" s="125">
        <v>8.9</v>
      </c>
      <c r="H6" s="24"/>
      <c r="I6" s="25">
        <f>SUM(D6:H6)</f>
        <v>36.3</v>
      </c>
      <c r="J6" s="19" t="str">
        <f>IF(I6=0," ",RANK(I6,$I$6:$I$9,0)&amp;" v dr.")</f>
        <v>3 v dr.</v>
      </c>
    </row>
    <row r="7" spans="2:10" ht="12.75">
      <c r="B7" s="92">
        <v>88</v>
      </c>
      <c r="C7" s="164" t="s">
        <v>133</v>
      </c>
      <c r="D7" s="151">
        <v>9</v>
      </c>
      <c r="E7" s="27">
        <v>9.2</v>
      </c>
      <c r="F7" s="27">
        <v>9.15</v>
      </c>
      <c r="G7" s="126">
        <v>8.9</v>
      </c>
      <c r="H7" s="28"/>
      <c r="I7" s="29">
        <f>SUM(D7:H7)</f>
        <v>36.25</v>
      </c>
      <c r="J7" s="19" t="str">
        <f>IF(I7=0," ",RANK(I7,$I$6:$I$9,0)&amp;" v dr.")</f>
        <v>4 v dr.</v>
      </c>
    </row>
    <row r="8" spans="2:10" ht="12.75">
      <c r="B8" s="91">
        <v>89</v>
      </c>
      <c r="C8" s="164" t="s">
        <v>134</v>
      </c>
      <c r="D8" s="151">
        <v>8.8</v>
      </c>
      <c r="E8" s="27">
        <v>9.05</v>
      </c>
      <c r="F8" s="27">
        <v>9.2</v>
      </c>
      <c r="G8" s="126">
        <v>9.35</v>
      </c>
      <c r="H8" s="28"/>
      <c r="I8" s="29">
        <f>SUM(D8:H8)</f>
        <v>36.4</v>
      </c>
      <c r="J8" s="19" t="str">
        <f>IF(I8=0," ",RANK(I8,$I$6:$I$9,0)&amp;" v dr.")</f>
        <v>2 v dr.</v>
      </c>
    </row>
    <row r="9" spans="2:10" ht="13.5" thickBot="1">
      <c r="B9" s="93">
        <v>90</v>
      </c>
      <c r="C9" s="188" t="s">
        <v>135</v>
      </c>
      <c r="D9" s="152">
        <v>9.1</v>
      </c>
      <c r="E9" s="31">
        <v>9.45</v>
      </c>
      <c r="F9" s="31">
        <v>8.95</v>
      </c>
      <c r="G9" s="127">
        <v>9.05</v>
      </c>
      <c r="H9" s="32"/>
      <c r="I9" s="33">
        <f>SUM(D9:H9)</f>
        <v>36.55</v>
      </c>
      <c r="J9" s="19" t="str">
        <f>IF(I9=0," ",RANK(I9,$I$6:$I$9,0)&amp;" v dr.")</f>
        <v>1 v dr.</v>
      </c>
    </row>
    <row r="10" spans="2:10" ht="13.5" thickBot="1">
      <c r="B10" s="70" t="s">
        <v>9</v>
      </c>
      <c r="C10" s="182" t="s">
        <v>7</v>
      </c>
      <c r="D10" s="34">
        <f>IF(SUM(D6:D9)=0,0,LARGE(D6:D9,1)+LARGE(D6:D9,2)+LARGE(D6:D9,3))</f>
        <v>27.1</v>
      </c>
      <c r="E10" s="35">
        <f>IF(SUM(E6:E9)=0,0,LARGE(E6:E9,1)+LARGE(E6:E9,2)+LARGE(E6:E9,3))</f>
        <v>28.15</v>
      </c>
      <c r="F10" s="35">
        <f>IF(SUM(F6:F9)=0,0,LARGE(F6:F9,1)+LARGE(F6:F9,2)+LARGE(F6:F9,3))</f>
        <v>27.3</v>
      </c>
      <c r="G10" s="35">
        <f>IF(SUM(G6:G9)=0,0,LARGE(G6:G9,1)+LARGE(G6:G9,2)+LARGE(G6:G9,3))</f>
        <v>27.299999999999997</v>
      </c>
      <c r="H10" s="36">
        <f>IF(SUM(H6:H9)=0,0,LARGE(H6:H9,1)+LARGE(H6:H9,2)+LARGE(H6:H9,3))</f>
        <v>0</v>
      </c>
      <c r="I10" s="37">
        <f>SUM(D10:H10)</f>
        <v>109.85</v>
      </c>
      <c r="J10" s="20" t="s">
        <v>9</v>
      </c>
    </row>
    <row r="11" spans="3:10" ht="8.25" customHeight="1">
      <c r="C11" s="4"/>
      <c r="D11" s="4"/>
      <c r="E11" s="4"/>
      <c r="F11" s="4"/>
      <c r="G11" s="4"/>
      <c r="H11" s="10"/>
      <c r="I11" s="4"/>
      <c r="J11" s="4"/>
    </row>
    <row r="12" spans="2:10" ht="13.5" customHeight="1" thickBot="1">
      <c r="B12" s="225" t="s">
        <v>136</v>
      </c>
      <c r="C12" s="226"/>
      <c r="D12" s="226"/>
      <c r="E12" s="226"/>
      <c r="F12" s="226"/>
      <c r="G12" s="226"/>
      <c r="H12" s="226"/>
      <c r="I12" s="226"/>
      <c r="J12" s="4"/>
    </row>
    <row r="13" spans="2:10" ht="25.5" customHeight="1" thickBot="1">
      <c r="B13" s="71" t="str">
        <f>$B$5</f>
        <v>č.</v>
      </c>
      <c r="C13" s="153" t="str">
        <f>$C$5</f>
        <v>Jméno a příjmení</v>
      </c>
      <c r="D13" s="73" t="str">
        <f>$D$5</f>
        <v>Prostná</v>
      </c>
      <c r="E13" s="74" t="str">
        <f>$E$5</f>
        <v>Přeskok</v>
      </c>
      <c r="F13" s="74" t="str">
        <f>$F$5</f>
        <v>Kruhy</v>
      </c>
      <c r="G13" s="74" t="str">
        <f>$G$5</f>
        <v>Hrazda</v>
      </c>
      <c r="H13" s="75">
        <f>$H$5</f>
        <v>0</v>
      </c>
      <c r="I13" s="75" t="str">
        <f>$I$5</f>
        <v>Součet</v>
      </c>
      <c r="J13" s="76" t="str">
        <f>$J$5</f>
        <v>Pořadí v družstvu</v>
      </c>
    </row>
    <row r="14" spans="2:10" ht="12.75">
      <c r="B14" s="167">
        <v>91</v>
      </c>
      <c r="C14" s="186" t="s">
        <v>137</v>
      </c>
      <c r="D14" s="150">
        <v>9.55</v>
      </c>
      <c r="E14" s="23">
        <v>9.5</v>
      </c>
      <c r="F14" s="23">
        <v>8.85</v>
      </c>
      <c r="G14" s="125">
        <v>9.4</v>
      </c>
      <c r="H14" s="24"/>
      <c r="I14" s="38">
        <f>SUM(D14:H14)</f>
        <v>37.3</v>
      </c>
      <c r="J14" s="19" t="str">
        <f>IF(I14=0," ",RANK(I14,$I$14:$I$17,0)&amp;" v dr.")</f>
        <v>1 v dr.</v>
      </c>
    </row>
    <row r="15" spans="2:10" ht="12.75">
      <c r="B15" s="92">
        <v>92</v>
      </c>
      <c r="C15" s="164" t="s">
        <v>138</v>
      </c>
      <c r="D15" s="151">
        <v>9.15</v>
      </c>
      <c r="E15" s="27">
        <v>9.2</v>
      </c>
      <c r="F15" s="27">
        <v>8.5</v>
      </c>
      <c r="G15" s="126">
        <v>7.8</v>
      </c>
      <c r="H15" s="28"/>
      <c r="I15" s="39">
        <f>SUM(D15:H15)</f>
        <v>34.65</v>
      </c>
      <c r="J15" s="19" t="str">
        <f>IF(I15=0," ",RANK(I15,$I$14:$I$17,0)&amp;" v dr.")</f>
        <v>3 v dr.</v>
      </c>
    </row>
    <row r="16" spans="2:10" ht="12.75">
      <c r="B16" s="91">
        <v>93</v>
      </c>
      <c r="C16" s="164" t="s">
        <v>139</v>
      </c>
      <c r="D16" s="151">
        <v>9.5</v>
      </c>
      <c r="E16" s="27">
        <v>9.35</v>
      </c>
      <c r="F16" s="27">
        <v>9</v>
      </c>
      <c r="G16" s="126">
        <v>9.15</v>
      </c>
      <c r="H16" s="28"/>
      <c r="I16" s="39">
        <f>SUM(D16:H16)</f>
        <v>37</v>
      </c>
      <c r="J16" s="19" t="str">
        <f>IF(I16=0," ",RANK(I16,$I$14:$I$17,0)&amp;" v dr.")</f>
        <v>2 v dr.</v>
      </c>
    </row>
    <row r="17" spans="2:10" ht="13.5" thickBot="1">
      <c r="B17" s="93"/>
      <c r="C17" s="188"/>
      <c r="D17" s="30"/>
      <c r="E17" s="31"/>
      <c r="F17" s="31">
        <v>0</v>
      </c>
      <c r="G17" s="127">
        <v>0</v>
      </c>
      <c r="H17" s="32"/>
      <c r="I17" s="40">
        <f>SUM(D17:H17)</f>
        <v>0</v>
      </c>
      <c r="J17" s="19" t="str">
        <f>IF(I17=0," ",RANK(I17,$I$14:$I$17,0)&amp;" v dr.")</f>
        <v> </v>
      </c>
    </row>
    <row r="18" spans="2:10" ht="13.5" thickBot="1">
      <c r="B18" s="70" t="s">
        <v>9</v>
      </c>
      <c r="C18" s="9" t="s">
        <v>7</v>
      </c>
      <c r="D18" s="41">
        <f>IF(SUM(D14:D17)=0,0,LARGE(D14:D17,1)+LARGE(D14:D17,2)+LARGE(D14:D17,3))</f>
        <v>28.200000000000003</v>
      </c>
      <c r="E18" s="35">
        <f>IF(SUM(E14:E17)=0,0,LARGE(E14:E17,1)+LARGE(E14:E17,2)+LARGE(E14:E17,3))</f>
        <v>28.05</v>
      </c>
      <c r="F18" s="35">
        <f>IF(SUM(F14:F17)=0,0,LARGE(F14:F17,1)+LARGE(F14:F17,2)+LARGE(F14:F17,3))</f>
        <v>26.35</v>
      </c>
      <c r="G18" s="35">
        <f>IF(SUM(G14:G17)=0,0,LARGE(G14:G17,1)+LARGE(G14:G17,2)+LARGE(G14:G17,3))</f>
        <v>26.35</v>
      </c>
      <c r="H18" s="36">
        <f>IF(SUM(H14:H17)=0,0,LARGE(H14:H17,1)+LARGE(H14:H17,2)+LARGE(H14:H17,3))</f>
        <v>0</v>
      </c>
      <c r="I18" s="37">
        <f>SUM(D18:H18)</f>
        <v>108.94999999999999</v>
      </c>
      <c r="J18" s="20" t="s">
        <v>9</v>
      </c>
    </row>
    <row r="19" spans="3:10" ht="8.25" customHeight="1">
      <c r="C19" s="4"/>
      <c r="D19" s="4"/>
      <c r="E19" s="4"/>
      <c r="F19" s="4"/>
      <c r="G19" s="4"/>
      <c r="H19" s="4"/>
      <c r="I19" s="4"/>
      <c r="J19" s="4"/>
    </row>
    <row r="20" spans="2:10" ht="13.5" customHeight="1" thickBot="1">
      <c r="B20" s="226"/>
      <c r="C20" s="226"/>
      <c r="D20" s="226"/>
      <c r="E20" s="226"/>
      <c r="F20" s="226"/>
      <c r="G20" s="226"/>
      <c r="H20" s="226"/>
      <c r="I20" s="226"/>
      <c r="J20" s="4"/>
    </row>
    <row r="21" spans="2:10" ht="25.5" customHeight="1" thickBot="1">
      <c r="B21" s="71" t="str">
        <f>$B$5</f>
        <v>č.</v>
      </c>
      <c r="C21" s="72" t="str">
        <f>$C$5</f>
        <v>Jméno a příjmení</v>
      </c>
      <c r="D21" s="73" t="str">
        <f>$D$5</f>
        <v>Prostná</v>
      </c>
      <c r="E21" s="74" t="str">
        <f>$E$5</f>
        <v>Přeskok</v>
      </c>
      <c r="F21" s="74" t="str">
        <f>$F$5</f>
        <v>Kruhy</v>
      </c>
      <c r="G21" s="74" t="str">
        <f>$G$5</f>
        <v>Hrazda</v>
      </c>
      <c r="H21" s="75">
        <f>$H$5</f>
        <v>0</v>
      </c>
      <c r="I21" s="75" t="str">
        <f>$I$5</f>
        <v>Součet</v>
      </c>
      <c r="J21" s="76" t="str">
        <f>$J$5</f>
        <v>Pořadí v družstvu</v>
      </c>
    </row>
    <row r="22" spans="2:10" ht="12.75">
      <c r="B22" s="91"/>
      <c r="C22" s="8"/>
      <c r="D22" s="22"/>
      <c r="E22" s="23"/>
      <c r="F22" s="23"/>
      <c r="G22" s="125"/>
      <c r="H22" s="24"/>
      <c r="I22" s="25">
        <f>SUM(D22:H22)</f>
        <v>0</v>
      </c>
      <c r="J22" s="19" t="str">
        <f>IF(I22=0," ",RANK(I22,$I$22:$I$25,0)&amp;" v dr.")</f>
        <v> </v>
      </c>
    </row>
    <row r="23" spans="2:10" ht="12.75">
      <c r="B23" s="92"/>
      <c r="C23" s="8"/>
      <c r="D23" s="26"/>
      <c r="E23" s="27"/>
      <c r="F23" s="27"/>
      <c r="G23" s="126"/>
      <c r="H23" s="28"/>
      <c r="I23" s="29">
        <f>SUM(D23:H23)</f>
        <v>0</v>
      </c>
      <c r="J23" s="19" t="str">
        <f>IF(I23=0," ",RANK(I23,$I$22:$I$25,0)&amp;" v dr.")</f>
        <v> </v>
      </c>
    </row>
    <row r="24" spans="2:10" ht="12.75">
      <c r="B24" s="92"/>
      <c r="C24" s="8"/>
      <c r="D24" s="26"/>
      <c r="E24" s="27"/>
      <c r="F24" s="27"/>
      <c r="G24" s="126"/>
      <c r="H24" s="28"/>
      <c r="I24" s="29">
        <f>SUM(D24:H24)</f>
        <v>0</v>
      </c>
      <c r="J24" s="19" t="str">
        <f>IF(I24=0," ",RANK(I24,$I$22:$I$25,0)&amp;" v dr.")</f>
        <v> </v>
      </c>
    </row>
    <row r="25" spans="2:10" ht="13.5" thickBot="1">
      <c r="B25" s="93"/>
      <c r="C25" s="8"/>
      <c r="D25" s="30"/>
      <c r="E25" s="31"/>
      <c r="F25" s="31"/>
      <c r="G25" s="127"/>
      <c r="H25" s="32"/>
      <c r="I25" s="33">
        <f>SUM(D25:H25)</f>
        <v>0</v>
      </c>
      <c r="J25" s="19" t="str">
        <f>IF(I25=0," ",RANK(I25,$I$22:$I$25,0)&amp;" v dr.")</f>
        <v> </v>
      </c>
    </row>
    <row r="26" spans="2:10" ht="13.5" thickBot="1">
      <c r="B26" s="70" t="s">
        <v>9</v>
      </c>
      <c r="C26" s="9" t="s">
        <v>7</v>
      </c>
      <c r="D26" s="41">
        <f>IF(SUM(D22:D25)=0,0,LARGE(D22:D25,1)+LARGE(D22:D25,2)+LARGE(D22:D25,3))</f>
        <v>0</v>
      </c>
      <c r="E26" s="35">
        <f>IF(SUM(E22:E25)=0,0,LARGE(E22:E25,1)+LARGE(E22:E25,2)+LARGE(E22:E25,3))</f>
        <v>0</v>
      </c>
      <c r="F26" s="35">
        <f>IF(SUM(F22:F25)=0,0,LARGE(F22:F25,1)+LARGE(F22:F25,2)+LARGE(F22:F25,3))</f>
        <v>0</v>
      </c>
      <c r="G26" s="35">
        <f>IF(SUM(G22:G25)=0,0,LARGE(G22:G25,1)+LARGE(G22:G25,2)+LARGE(G22:G25,3))</f>
        <v>0</v>
      </c>
      <c r="H26" s="36">
        <f>IF(SUM(H22:H25)=0,0,LARGE(H22:H25,1)+LARGE(H22:H25,2)+LARGE(H22:H25,3))</f>
        <v>0</v>
      </c>
      <c r="I26" s="37">
        <f>SUM(D26:H26)</f>
        <v>0</v>
      </c>
      <c r="J26" s="20" t="s">
        <v>9</v>
      </c>
    </row>
    <row r="27" spans="3:10" ht="8.25" customHeight="1">
      <c r="C27" s="4"/>
      <c r="D27" s="4"/>
      <c r="E27" s="4"/>
      <c r="F27" s="4"/>
      <c r="G27" s="4"/>
      <c r="H27" s="4"/>
      <c r="I27" s="4"/>
      <c r="J27" s="4"/>
    </row>
    <row r="28" spans="2:10" ht="13.5" customHeight="1" thickBot="1">
      <c r="B28" s="226"/>
      <c r="C28" s="226"/>
      <c r="D28" s="226"/>
      <c r="E28" s="226"/>
      <c r="F28" s="226"/>
      <c r="G28" s="226"/>
      <c r="H28" s="226"/>
      <c r="I28" s="226"/>
      <c r="J28" s="4"/>
    </row>
    <row r="29" spans="2:10" ht="25.5" customHeight="1" thickBot="1">
      <c r="B29" s="71" t="str">
        <f>$B$5</f>
        <v>č.</v>
      </c>
      <c r="C29" s="72" t="str">
        <f>$C$5</f>
        <v>Jméno a příjmení</v>
      </c>
      <c r="D29" s="73" t="str">
        <f>$D$5</f>
        <v>Prostná</v>
      </c>
      <c r="E29" s="74" t="str">
        <f>$E$5</f>
        <v>Přeskok</v>
      </c>
      <c r="F29" s="74" t="str">
        <f>$F$5</f>
        <v>Kruhy</v>
      </c>
      <c r="G29" s="74" t="str">
        <f>$G$5</f>
        <v>Hrazda</v>
      </c>
      <c r="H29" s="75">
        <f>$H$5</f>
        <v>0</v>
      </c>
      <c r="I29" s="75" t="str">
        <f>$I$5</f>
        <v>Součet</v>
      </c>
      <c r="J29" s="76" t="str">
        <f>$J$5</f>
        <v>Pořadí v družstvu</v>
      </c>
    </row>
    <row r="30" spans="2:10" ht="12.75">
      <c r="B30" s="91"/>
      <c r="C30" s="8"/>
      <c r="D30" s="22"/>
      <c r="E30" s="23"/>
      <c r="F30" s="23"/>
      <c r="G30" s="125"/>
      <c r="H30" s="24"/>
      <c r="I30" s="25">
        <f>SUM(D30:H30)</f>
        <v>0</v>
      </c>
      <c r="J30" s="19" t="str">
        <f>IF(I30=0," ",RANK(I30,$I$30:$I$33,0)&amp;" v dr.")</f>
        <v> </v>
      </c>
    </row>
    <row r="31" spans="2:10" ht="12.75">
      <c r="B31" s="92"/>
      <c r="C31" s="8"/>
      <c r="D31" s="26"/>
      <c r="E31" s="27"/>
      <c r="F31" s="27"/>
      <c r="G31" s="126"/>
      <c r="H31" s="28"/>
      <c r="I31" s="29">
        <f>SUM(D31:H31)</f>
        <v>0</v>
      </c>
      <c r="J31" s="19" t="str">
        <f>IF(I31=0," ",RANK(I31,$I$30:$I$33,0)&amp;" v dr.")</f>
        <v> </v>
      </c>
    </row>
    <row r="32" spans="2:10" ht="12.75">
      <c r="B32" s="92"/>
      <c r="C32" s="8"/>
      <c r="D32" s="26"/>
      <c r="E32" s="27"/>
      <c r="F32" s="27"/>
      <c r="G32" s="126"/>
      <c r="H32" s="28"/>
      <c r="I32" s="29">
        <f>SUM(D32:H32)</f>
        <v>0</v>
      </c>
      <c r="J32" s="19" t="str">
        <f>IF(I32=0," ",RANK(I32,$I$30:$I$33,0)&amp;" v dr.")</f>
        <v> </v>
      </c>
    </row>
    <row r="33" spans="2:10" ht="13.5" thickBot="1">
      <c r="B33" s="93"/>
      <c r="C33" s="8"/>
      <c r="D33" s="30"/>
      <c r="E33" s="31"/>
      <c r="F33" s="31"/>
      <c r="G33" s="127"/>
      <c r="H33" s="32"/>
      <c r="I33" s="33">
        <f>SUM(D33:H33)</f>
        <v>0</v>
      </c>
      <c r="J33" s="19" t="str">
        <f>IF(I33=0," ",RANK(I33,$I$30:$I$33,0)&amp;" v dr.")</f>
        <v> </v>
      </c>
    </row>
    <row r="34" spans="2:10" ht="13.5" thickBot="1">
      <c r="B34" s="70" t="s">
        <v>9</v>
      </c>
      <c r="C34" s="9" t="s">
        <v>7</v>
      </c>
      <c r="D34" s="41">
        <f>IF(SUM(D30:D33)=0,0,LARGE(D30:D33,1)+LARGE(D30:D33,2)+LARGE(D30:D33,3))</f>
        <v>0</v>
      </c>
      <c r="E34" s="35">
        <f>IF(SUM(E30:E33)=0,0,LARGE(E30:E33,1)+LARGE(E30:E33,2)+LARGE(E30:E33,3))</f>
        <v>0</v>
      </c>
      <c r="F34" s="35">
        <f>IF(SUM(F30:F33)=0,0,LARGE(F30:F33,1)+LARGE(F30:F33,2)+LARGE(F30:F33,3))</f>
        <v>0</v>
      </c>
      <c r="G34" s="35">
        <f>IF(SUM(G30:G33)=0,0,LARGE(G30:G33,1)+LARGE(G30:G33,2)+LARGE(G30:G33,3))</f>
        <v>0</v>
      </c>
      <c r="H34" s="36">
        <f>IF(SUM(H30:H33)=0,0,LARGE(H30:H33,1)+LARGE(H30:H33,2)+LARGE(H30:H33,3))</f>
        <v>0</v>
      </c>
      <c r="I34" s="37">
        <f>SUM(D34:H34)</f>
        <v>0</v>
      </c>
      <c r="J34" s="20" t="s">
        <v>9</v>
      </c>
    </row>
    <row r="35" spans="3:10" ht="8.25" customHeight="1">
      <c r="C35" s="4"/>
      <c r="D35" s="4"/>
      <c r="E35" s="4"/>
      <c r="F35" s="4"/>
      <c r="G35" s="4"/>
      <c r="H35" s="4"/>
      <c r="I35" s="4"/>
      <c r="J35" s="11"/>
    </row>
    <row r="36" spans="2:10" ht="13.5" customHeight="1" thickBot="1">
      <c r="B36" s="226"/>
      <c r="C36" s="226"/>
      <c r="D36" s="226"/>
      <c r="E36" s="226"/>
      <c r="F36" s="226"/>
      <c r="G36" s="226"/>
      <c r="H36" s="226"/>
      <c r="I36" s="226"/>
      <c r="J36" s="4"/>
    </row>
    <row r="37" spans="2:10" ht="25.5" customHeight="1" thickBot="1">
      <c r="B37" s="71" t="str">
        <f>$B$5</f>
        <v>č.</v>
      </c>
      <c r="C37" s="72" t="str">
        <f>$C$5</f>
        <v>Jméno a příjmení</v>
      </c>
      <c r="D37" s="73" t="str">
        <f>$D$5</f>
        <v>Prostná</v>
      </c>
      <c r="E37" s="74" t="str">
        <f>$E$5</f>
        <v>Přeskok</v>
      </c>
      <c r="F37" s="74" t="str">
        <f>$F$5</f>
        <v>Kruhy</v>
      </c>
      <c r="G37" s="74" t="str">
        <f>$G$5</f>
        <v>Hrazda</v>
      </c>
      <c r="H37" s="75">
        <f>$H$5</f>
        <v>0</v>
      </c>
      <c r="I37" s="75" t="str">
        <f>$I$5</f>
        <v>Součet</v>
      </c>
      <c r="J37" s="76" t="str">
        <f>$J$5</f>
        <v>Pořadí v družstvu</v>
      </c>
    </row>
    <row r="38" spans="2:10" ht="12.75">
      <c r="B38" s="91"/>
      <c r="C38" s="8"/>
      <c r="D38" s="22"/>
      <c r="E38" s="23"/>
      <c r="F38" s="23"/>
      <c r="G38" s="125"/>
      <c r="H38" s="24"/>
      <c r="I38" s="25">
        <f>SUM(D38:H38)</f>
        <v>0</v>
      </c>
      <c r="J38" s="19" t="str">
        <f>IF(I38=0," ",RANK(I38,$I$38:$I$41,0)&amp;" v dr.")</f>
        <v> </v>
      </c>
    </row>
    <row r="39" spans="2:10" ht="12.75">
      <c r="B39" s="92"/>
      <c r="C39" s="8"/>
      <c r="D39" s="26"/>
      <c r="E39" s="27"/>
      <c r="F39" s="27"/>
      <c r="G39" s="126"/>
      <c r="H39" s="28"/>
      <c r="I39" s="29">
        <f>SUM(D39:H39)</f>
        <v>0</v>
      </c>
      <c r="J39" s="19" t="str">
        <f>IF(I39=0," ",RANK(I39,$I$38:$I$41,0)&amp;" v dr.")</f>
        <v> </v>
      </c>
    </row>
    <row r="40" spans="2:10" ht="12.75">
      <c r="B40" s="92"/>
      <c r="C40" s="8"/>
      <c r="D40" s="26"/>
      <c r="E40" s="27"/>
      <c r="F40" s="27"/>
      <c r="G40" s="126"/>
      <c r="H40" s="28"/>
      <c r="I40" s="29">
        <f>SUM(D40:H40)</f>
        <v>0</v>
      </c>
      <c r="J40" s="19" t="str">
        <f>IF(I40=0," ",RANK(I40,$I$38:$I$41,0)&amp;" v dr.")</f>
        <v> </v>
      </c>
    </row>
    <row r="41" spans="2:10" ht="13.5" thickBot="1">
      <c r="B41" s="93"/>
      <c r="C41" s="8"/>
      <c r="D41" s="30"/>
      <c r="E41" s="31"/>
      <c r="F41" s="31"/>
      <c r="G41" s="127"/>
      <c r="H41" s="32"/>
      <c r="I41" s="33">
        <f>SUM(D41:H41)</f>
        <v>0</v>
      </c>
      <c r="J41" s="19" t="str">
        <f>IF(I41=0," ",RANK(I41,$I$38:$I$41,0)&amp;" v dr.")</f>
        <v> </v>
      </c>
    </row>
    <row r="42" spans="2:10" ht="13.5" thickBot="1">
      <c r="B42" s="70" t="s">
        <v>9</v>
      </c>
      <c r="C42" s="9" t="s">
        <v>7</v>
      </c>
      <c r="D42" s="41">
        <f>IF(SUM(D38:D41)=0,0,LARGE(D38:D41,1)+LARGE(D38:D41,2)+LARGE(D38:D41,3))</f>
        <v>0</v>
      </c>
      <c r="E42" s="35">
        <f>IF(SUM(E38:E41)=0,0,LARGE(E38:E41,1)+LARGE(E38:E41,2)+LARGE(E38:E41,3))</f>
        <v>0</v>
      </c>
      <c r="F42" s="35">
        <f>IF(SUM(F38:F41)=0,0,LARGE(F38:F41,1)+LARGE(F38:F41,2)+LARGE(F38:F41,3))</f>
        <v>0</v>
      </c>
      <c r="G42" s="35">
        <f>IF(SUM(G38:G41)=0,0,LARGE(G38:G41,1)+LARGE(G38:G41,2)+LARGE(G38:G41,3))</f>
        <v>0</v>
      </c>
      <c r="H42" s="36">
        <f>IF(SUM(H38:H41)=0,0,LARGE(H38:H41,1)+LARGE(H38:H41,2)+LARGE(H38:H41,3))</f>
        <v>0</v>
      </c>
      <c r="I42" s="37">
        <f>SUM(D42:H42)</f>
        <v>0</v>
      </c>
      <c r="J42" s="20" t="s">
        <v>9</v>
      </c>
    </row>
    <row r="43" spans="3:10" ht="8.25" customHeight="1">
      <c r="C43" s="4"/>
      <c r="D43" s="4"/>
      <c r="E43" s="4"/>
      <c r="F43" s="4"/>
      <c r="G43" s="4"/>
      <c r="H43" s="4"/>
      <c r="I43" s="4"/>
      <c r="J43" s="11"/>
    </row>
    <row r="44" spans="2:10" ht="13.5" customHeight="1" thickBot="1">
      <c r="B44" s="226"/>
      <c r="C44" s="226"/>
      <c r="D44" s="226"/>
      <c r="E44" s="226"/>
      <c r="F44" s="226"/>
      <c r="G44" s="226"/>
      <c r="H44" s="226"/>
      <c r="I44" s="226"/>
      <c r="J44" s="4"/>
    </row>
    <row r="45" spans="2:10" ht="25.5" customHeight="1" thickBot="1">
      <c r="B45" s="71" t="str">
        <f>$B$5</f>
        <v>č.</v>
      </c>
      <c r="C45" s="72" t="str">
        <f>$C$5</f>
        <v>Jméno a příjmení</v>
      </c>
      <c r="D45" s="73" t="str">
        <f>$D$5</f>
        <v>Prostná</v>
      </c>
      <c r="E45" s="74" t="str">
        <f>$E$5</f>
        <v>Přeskok</v>
      </c>
      <c r="F45" s="74" t="str">
        <f>$F$5</f>
        <v>Kruhy</v>
      </c>
      <c r="G45" s="74" t="str">
        <f>$G$5</f>
        <v>Hrazda</v>
      </c>
      <c r="H45" s="75">
        <f>$H$5</f>
        <v>0</v>
      </c>
      <c r="I45" s="75" t="str">
        <f>$I$5</f>
        <v>Součet</v>
      </c>
      <c r="J45" s="76" t="str">
        <f>$J$5</f>
        <v>Pořadí v družstvu</v>
      </c>
    </row>
    <row r="46" spans="2:10" ht="12.75">
      <c r="B46" s="91"/>
      <c r="C46" s="8"/>
      <c r="D46" s="22"/>
      <c r="E46" s="23"/>
      <c r="F46" s="23"/>
      <c r="G46" s="125"/>
      <c r="H46" s="24"/>
      <c r="I46" s="25">
        <f>SUM(D46:H46)</f>
        <v>0</v>
      </c>
      <c r="J46" s="19" t="str">
        <f>IF(I46=0," ",RANK(I46,$I$46:$I$49,0)&amp;" v dr.")</f>
        <v> </v>
      </c>
    </row>
    <row r="47" spans="2:10" ht="12.75">
      <c r="B47" s="92"/>
      <c r="C47" s="8"/>
      <c r="D47" s="26"/>
      <c r="E47" s="27"/>
      <c r="F47" s="27"/>
      <c r="G47" s="126"/>
      <c r="H47" s="28"/>
      <c r="I47" s="29">
        <f>SUM(D47:H47)</f>
        <v>0</v>
      </c>
      <c r="J47" s="19" t="str">
        <f>IF(I47=0," ",RANK(I47,$I$46:$I$49,0)&amp;" v dr.")</f>
        <v> </v>
      </c>
    </row>
    <row r="48" spans="2:10" ht="12.75">
      <c r="B48" s="92"/>
      <c r="C48" s="8"/>
      <c r="D48" s="26"/>
      <c r="E48" s="27"/>
      <c r="F48" s="27"/>
      <c r="G48" s="126"/>
      <c r="H48" s="28"/>
      <c r="I48" s="29">
        <f>SUM(D48:H48)</f>
        <v>0</v>
      </c>
      <c r="J48" s="19" t="str">
        <f>IF(I48=0," ",RANK(I48,$I$46:$I$49,0)&amp;" v dr.")</f>
        <v> </v>
      </c>
    </row>
    <row r="49" spans="2:10" ht="13.5" thickBot="1">
      <c r="B49" s="93"/>
      <c r="C49" s="12"/>
      <c r="D49" s="30"/>
      <c r="E49" s="31"/>
      <c r="F49" s="31"/>
      <c r="G49" s="127"/>
      <c r="H49" s="32"/>
      <c r="I49" s="62">
        <f>SUM(D49:H49)</f>
        <v>0</v>
      </c>
      <c r="J49" s="19" t="str">
        <f>IF(I49=0," ",RANK(I49,$I$46:$I$49,0)&amp;" v dr.")</f>
        <v> </v>
      </c>
    </row>
    <row r="50" spans="2:10" ht="13.5" thickBot="1">
      <c r="B50" s="70" t="s">
        <v>9</v>
      </c>
      <c r="C50" s="9" t="s">
        <v>7</v>
      </c>
      <c r="D50" s="34">
        <f>IF(SUM(D46:D49)=0,0,LARGE(D46:D49,1)+LARGE(D46:D49,2)+LARGE(D46:D49,3))</f>
        <v>0</v>
      </c>
      <c r="E50" s="63">
        <f>IF(SUM(E46:E49)=0,0,LARGE(E46:E49,1)+LARGE(E46:E49,2)+LARGE(E46:E49,3))</f>
        <v>0</v>
      </c>
      <c r="F50" s="63">
        <f>IF(SUM(F46:F49)=0,0,LARGE(F46:F49,1)+LARGE(F46:F49,2)+LARGE(F46:F49,3))</f>
        <v>0</v>
      </c>
      <c r="G50" s="63">
        <f>IF(SUM(G46:G49)=0,0,LARGE(G46:G49,1)+LARGE(G46:G49,2)+LARGE(G46:G49,3))</f>
        <v>0</v>
      </c>
      <c r="H50" s="64">
        <f>IF(SUM(H46:H49)=0,0,LARGE(H46:H49,1)+LARGE(H46:H49,2)+LARGE(H46:H49,3))</f>
        <v>0</v>
      </c>
      <c r="I50" s="65">
        <f>SUM(D50:H50)</f>
        <v>0</v>
      </c>
      <c r="J50" s="20" t="s">
        <v>9</v>
      </c>
    </row>
    <row r="51" spans="3:10" ht="44.25" customHeight="1">
      <c r="C51" s="4"/>
      <c r="D51" s="4"/>
      <c r="E51" s="4"/>
      <c r="F51" s="4"/>
      <c r="G51" s="4"/>
      <c r="H51" s="4"/>
      <c r="I51" s="4"/>
      <c r="J51" s="11"/>
    </row>
    <row r="53" ht="25.5" customHeight="1"/>
  </sheetData>
  <sheetProtection sheet="1"/>
  <mergeCells count="8">
    <mergeCell ref="B36:I36"/>
    <mergeCell ref="B44:I44"/>
    <mergeCell ref="B1:J1"/>
    <mergeCell ref="B2:J2"/>
    <mergeCell ref="B4:I4"/>
    <mergeCell ref="B12:I12"/>
    <mergeCell ref="B20:I20"/>
    <mergeCell ref="B28:I28"/>
  </mergeCells>
  <conditionalFormatting sqref="J46:J51 J30:J35 J38:J43 J22:J26 J14:J18 J6:J10">
    <cfRule type="cellIs" priority="1" dxfId="0" operator="between" stopIfTrue="1">
      <formula>1</formula>
      <formula>3</formula>
    </cfRule>
  </conditionalFormatting>
  <printOptions/>
  <pageMargins left="0.35" right="0.42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B1:L41"/>
  <sheetViews>
    <sheetView showGridLines="0" showZeros="0" zoomScalePageLayoutView="0" workbookViewId="0" topLeftCell="A1">
      <selection activeCell="D20" sqref="D20"/>
    </sheetView>
  </sheetViews>
  <sheetFormatPr defaultColWidth="9.140625" defaultRowHeight="12.75"/>
  <cols>
    <col min="1" max="1" width="1.28515625" style="0" customWidth="1"/>
    <col min="2" max="2" width="4.7109375" style="0" customWidth="1"/>
    <col min="3" max="3" width="3.28125" style="0" customWidth="1"/>
    <col min="4" max="4" width="17.57421875" style="0" customWidth="1"/>
    <col min="5" max="5" width="24.7109375" style="0" customWidth="1"/>
    <col min="6" max="10" width="6.7109375" style="0" customWidth="1"/>
    <col min="11" max="11" width="8.140625" style="0" customWidth="1"/>
  </cols>
  <sheetData>
    <row r="1" spans="2:12" ht="18" customHeight="1">
      <c r="B1" s="236" t="str">
        <f>'Družstva D II.'!B1:I1</f>
        <v>Krajské kolo ve sportovní gymnastice 12. 3. 2015 ve Slavkově u Brna</v>
      </c>
      <c r="C1" s="236"/>
      <c r="D1" s="236"/>
      <c r="E1" s="236"/>
      <c r="F1" s="236"/>
      <c r="G1" s="236"/>
      <c r="H1" s="236"/>
      <c r="I1" s="236"/>
      <c r="J1" s="236"/>
      <c r="K1" s="236"/>
      <c r="L1" s="60"/>
    </row>
    <row r="2" spans="2:12" ht="8.25" customHeight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61"/>
    </row>
    <row r="3" spans="2:12" ht="18.75" customHeight="1" thickBot="1">
      <c r="B3" s="238" t="s">
        <v>30</v>
      </c>
      <c r="C3" s="238"/>
      <c r="D3" s="238"/>
      <c r="E3" s="238"/>
      <c r="F3" s="238"/>
      <c r="G3" s="238"/>
      <c r="H3" s="238"/>
      <c r="I3" s="238"/>
      <c r="J3" s="238"/>
      <c r="K3" s="238"/>
      <c r="L3" s="61"/>
    </row>
    <row r="4" spans="2:12" ht="42.75" customHeight="1" thickBot="1">
      <c r="B4" s="114" t="s">
        <v>1</v>
      </c>
      <c r="C4" s="90"/>
      <c r="D4" s="233" t="s">
        <v>0</v>
      </c>
      <c r="E4" s="234"/>
      <c r="F4" s="115" t="str">
        <f>'Družstva CH V.'!$D$5</f>
        <v>Prostná</v>
      </c>
      <c r="G4" s="116" t="str">
        <f>'Družstva CH V.'!$E$5</f>
        <v>Přeskok</v>
      </c>
      <c r="H4" s="116" t="str">
        <f>'Družstva CH V.'!$F$5</f>
        <v>Kruhy</v>
      </c>
      <c r="I4" s="116" t="str">
        <f>'Družstva CH V.'!$G$5</f>
        <v>Hrazda</v>
      </c>
      <c r="J4" s="117">
        <f>'Družstva CH V.'!$H$5</f>
        <v>0</v>
      </c>
      <c r="K4" s="118" t="str">
        <f>'Družstva CH V.'!$I$5</f>
        <v>Součet</v>
      </c>
      <c r="L4" s="61"/>
    </row>
    <row r="5" spans="2:12" ht="18.75" customHeight="1">
      <c r="B5" s="97">
        <f aca="true" t="shared" si="0" ref="B5:B10">IF(K5=0," ",RANK(K5,$K$5:$K$10,0))</f>
        <v>1</v>
      </c>
      <c r="C5" s="98"/>
      <c r="D5" s="239" t="str">
        <f>'Družstva CH V.'!B4</f>
        <v>Gymnázium a OA Bučovice I</v>
      </c>
      <c r="E5" s="240"/>
      <c r="F5" s="99">
        <f>'Družstva CH V.'!D10</f>
        <v>27.1</v>
      </c>
      <c r="G5" s="100">
        <f>'Družstva CH V.'!E10</f>
        <v>28.15</v>
      </c>
      <c r="H5" s="100">
        <f>'Družstva CH V.'!F10</f>
        <v>27.3</v>
      </c>
      <c r="I5" s="100">
        <f>'Družstva CH V.'!G10</f>
        <v>27.299999999999997</v>
      </c>
      <c r="J5" s="101">
        <f>'Družstva CH V.'!H10</f>
        <v>0</v>
      </c>
      <c r="K5" s="102">
        <f aca="true" t="shared" si="1" ref="K5:K10">SUM(F5:J5)</f>
        <v>109.85</v>
      </c>
      <c r="L5" s="61"/>
    </row>
    <row r="6" spans="2:12" ht="18.75" customHeight="1">
      <c r="B6" s="103">
        <f t="shared" si="0"/>
        <v>2</v>
      </c>
      <c r="C6" s="98"/>
      <c r="D6" s="229" t="str">
        <f>'Družstva CH V.'!B12</f>
        <v>ISŠ Slavkov</v>
      </c>
      <c r="E6" s="230"/>
      <c r="F6" s="104">
        <f>'Družstva CH V.'!D18</f>
        <v>28.200000000000003</v>
      </c>
      <c r="G6" s="105">
        <f>'Družstva CH V.'!E18</f>
        <v>28.05</v>
      </c>
      <c r="H6" s="105">
        <f>'Družstva CH V.'!F18</f>
        <v>26.35</v>
      </c>
      <c r="I6" s="105">
        <f>'Družstva CH V.'!G18</f>
        <v>26.35</v>
      </c>
      <c r="J6" s="106">
        <f>'Družstva CH V.'!H18</f>
        <v>0</v>
      </c>
      <c r="K6" s="107">
        <f t="shared" si="1"/>
        <v>108.94999999999999</v>
      </c>
      <c r="L6" s="61"/>
    </row>
    <row r="7" spans="2:12" ht="18.75" customHeight="1">
      <c r="B7" s="103" t="str">
        <f t="shared" si="0"/>
        <v> </v>
      </c>
      <c r="C7" s="98"/>
      <c r="D7" s="229">
        <f>'Družstva CH V.'!B20</f>
        <v>0</v>
      </c>
      <c r="E7" s="230"/>
      <c r="F7" s="104">
        <f>'Družstva CH V.'!D26</f>
        <v>0</v>
      </c>
      <c r="G7" s="105">
        <f>'Družstva CH V.'!E26</f>
        <v>0</v>
      </c>
      <c r="H7" s="105">
        <f>'Družstva CH V.'!F26</f>
        <v>0</v>
      </c>
      <c r="I7" s="105">
        <f>'Družstva CH V.'!G26</f>
        <v>0</v>
      </c>
      <c r="J7" s="106">
        <f>'Družstva CH V.'!H26</f>
        <v>0</v>
      </c>
      <c r="K7" s="107">
        <f t="shared" si="1"/>
        <v>0</v>
      </c>
      <c r="L7" s="61"/>
    </row>
    <row r="8" spans="2:12" ht="18.75" customHeight="1">
      <c r="B8" s="103" t="str">
        <f t="shared" si="0"/>
        <v> </v>
      </c>
      <c r="C8" s="98"/>
      <c r="D8" s="229">
        <f>'Družstva CH V.'!B28</f>
        <v>0</v>
      </c>
      <c r="E8" s="230"/>
      <c r="F8" s="104">
        <f>'Družstva CH V.'!D34</f>
        <v>0</v>
      </c>
      <c r="G8" s="105">
        <f>'Družstva CH V.'!E34</f>
        <v>0</v>
      </c>
      <c r="H8" s="105">
        <f>'Družstva CH V.'!F34</f>
        <v>0</v>
      </c>
      <c r="I8" s="105">
        <f>'Družstva CH V.'!G34</f>
        <v>0</v>
      </c>
      <c r="J8" s="106">
        <f>'Družstva CH V.'!H34</f>
        <v>0</v>
      </c>
      <c r="K8" s="107">
        <f t="shared" si="1"/>
        <v>0</v>
      </c>
      <c r="L8" s="61"/>
    </row>
    <row r="9" spans="2:12" ht="18.75" customHeight="1">
      <c r="B9" s="103" t="str">
        <f t="shared" si="0"/>
        <v> </v>
      </c>
      <c r="C9" s="98"/>
      <c r="D9" s="229">
        <f>'Družstva CH V.'!B36</f>
        <v>0</v>
      </c>
      <c r="E9" s="230"/>
      <c r="F9" s="104">
        <f>'Družstva CH V.'!D42</f>
        <v>0</v>
      </c>
      <c r="G9" s="105">
        <f>'Družstva CH V.'!E42</f>
        <v>0</v>
      </c>
      <c r="H9" s="105">
        <f>'Družstva CH V.'!F42</f>
        <v>0</v>
      </c>
      <c r="I9" s="105">
        <f>'Družstva CH V.'!G42</f>
        <v>0</v>
      </c>
      <c r="J9" s="106">
        <f>'Družstva CH V.'!H42</f>
        <v>0</v>
      </c>
      <c r="K9" s="107">
        <f t="shared" si="1"/>
        <v>0</v>
      </c>
      <c r="L9" s="61"/>
    </row>
    <row r="10" spans="2:12" ht="18.75" customHeight="1" thickBot="1">
      <c r="B10" s="108" t="str">
        <f t="shared" si="0"/>
        <v> </v>
      </c>
      <c r="C10" s="109"/>
      <c r="D10" s="241">
        <f>'Družstva CH V.'!B44</f>
        <v>0</v>
      </c>
      <c r="E10" s="242"/>
      <c r="F10" s="110">
        <f>'Družstva CH V.'!D50</f>
        <v>0</v>
      </c>
      <c r="G10" s="111">
        <f>'Družstva CH V.'!E50</f>
        <v>0</v>
      </c>
      <c r="H10" s="111">
        <f>'Družstva CH V.'!F50</f>
        <v>0</v>
      </c>
      <c r="I10" s="111">
        <f>'Družstva CH V.'!G50</f>
        <v>0</v>
      </c>
      <c r="J10" s="112">
        <f>'Družstva CH V.'!H50</f>
        <v>0</v>
      </c>
      <c r="K10" s="113">
        <f t="shared" si="1"/>
        <v>0</v>
      </c>
      <c r="L10" s="61"/>
    </row>
    <row r="11" spans="2:12" ht="14.25" customHeight="1">
      <c r="B11" s="11"/>
      <c r="C11" s="11"/>
      <c r="D11" s="119"/>
      <c r="E11" s="119"/>
      <c r="F11" s="120"/>
      <c r="G11" s="120"/>
      <c r="H11" s="120"/>
      <c r="I11" s="120"/>
      <c r="J11" s="120"/>
      <c r="K11" s="121"/>
      <c r="L11" s="61"/>
    </row>
    <row r="12" spans="2:12" ht="18.75" customHeight="1" thickBot="1">
      <c r="B12" s="237" t="s">
        <v>29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61"/>
    </row>
    <row r="13" spans="2:11" ht="42.75" customHeight="1" thickBot="1">
      <c r="B13" s="96" t="s">
        <v>1</v>
      </c>
      <c r="C13" s="66" t="s">
        <v>8</v>
      </c>
      <c r="D13" s="89" t="s">
        <v>6</v>
      </c>
      <c r="E13" s="15" t="s">
        <v>0</v>
      </c>
      <c r="F13" s="94" t="str">
        <f>'Družstva CH V.'!D5</f>
        <v>Prostná</v>
      </c>
      <c r="G13" s="95" t="str">
        <f>'Družstva CH V.'!E5</f>
        <v>Přeskok</v>
      </c>
      <c r="H13" s="95" t="str">
        <f>'Družstva CH V.'!F5</f>
        <v>Kruhy</v>
      </c>
      <c r="I13" s="95" t="str">
        <f>'Družstva CH V.'!G5</f>
        <v>Hrazda</v>
      </c>
      <c r="J13" s="95">
        <f>'Družstva CH V.'!H5</f>
        <v>0</v>
      </c>
      <c r="K13" s="96" t="str">
        <f>'Družstva CH V.'!I5</f>
        <v>Součet</v>
      </c>
    </row>
    <row r="14" spans="2:11" ht="14.25" customHeight="1">
      <c r="B14" s="3">
        <f aca="true" t="shared" si="2" ref="B14:B23">IF(K14=0," ",RANK(K14,$K$14:$K$41,0))</f>
        <v>1</v>
      </c>
      <c r="C14" s="82">
        <f>'Družstva CH V.'!B14</f>
        <v>91</v>
      </c>
      <c r="D14" s="77" t="str">
        <f>'Družstva CH V.'!C14</f>
        <v>Přichystal Tomáš</v>
      </c>
      <c r="E14" s="16" t="str">
        <f>IF(D14=0," ",'Družstva CH V.'!$B$12)</f>
        <v>ISŠ Slavkov</v>
      </c>
      <c r="F14" s="42">
        <f>'Družstva CH V.'!D14</f>
        <v>9.55</v>
      </c>
      <c r="G14" s="43">
        <f>'Družstva CH V.'!E14</f>
        <v>9.5</v>
      </c>
      <c r="H14" s="43">
        <f>'Družstva CH V.'!F14</f>
        <v>8.85</v>
      </c>
      <c r="I14" s="43">
        <f>'Družstva CH V.'!G14</f>
        <v>9.4</v>
      </c>
      <c r="J14" s="43">
        <f>'Družstva CH V.'!H14</f>
        <v>0</v>
      </c>
      <c r="K14" s="38">
        <f aca="true" t="shared" si="3" ref="K14:K23">SUM(F14:J14)</f>
        <v>37.3</v>
      </c>
    </row>
    <row r="15" spans="2:11" ht="14.25" customHeight="1">
      <c r="B15" s="3">
        <f t="shared" si="2"/>
        <v>2</v>
      </c>
      <c r="C15" s="83">
        <f>'Družstva CH V.'!B16</f>
        <v>93</v>
      </c>
      <c r="D15" s="77" t="str">
        <f>'Družstva CH V.'!C16</f>
        <v>Antl Michal</v>
      </c>
      <c r="E15" s="16" t="str">
        <f>IF(D15=0," ",'Družstva CH V.'!$B$12)</f>
        <v>ISŠ Slavkov</v>
      </c>
      <c r="F15" s="42">
        <f>'Družstva CH V.'!D16</f>
        <v>9.5</v>
      </c>
      <c r="G15" s="43">
        <f>'Družstva CH V.'!E16</f>
        <v>9.35</v>
      </c>
      <c r="H15" s="43">
        <f>'Družstva CH V.'!F16</f>
        <v>9</v>
      </c>
      <c r="I15" s="43">
        <f>'Družstva CH V.'!G16</f>
        <v>9.15</v>
      </c>
      <c r="J15" s="43">
        <f>'Družstva CH V.'!H16</f>
        <v>0</v>
      </c>
      <c r="K15" s="44">
        <f t="shared" si="3"/>
        <v>37</v>
      </c>
    </row>
    <row r="16" spans="2:11" ht="14.25" customHeight="1">
      <c r="B16" s="3">
        <f t="shared" si="2"/>
        <v>3</v>
      </c>
      <c r="C16" s="83">
        <f>'Družstva CH V.'!B9</f>
        <v>90</v>
      </c>
      <c r="D16" s="77" t="str">
        <f>'Družstva CH V.'!C9</f>
        <v>Čiháček Matouš</v>
      </c>
      <c r="E16" s="16" t="str">
        <f>IF(D16=0," ",'Družstva CH V.'!$B$4)</f>
        <v>Gymnázium a OA Bučovice I</v>
      </c>
      <c r="F16" s="42">
        <f>'Družstva CH V.'!D9</f>
        <v>9.1</v>
      </c>
      <c r="G16" s="43">
        <f>'Družstva CH V.'!E9</f>
        <v>9.45</v>
      </c>
      <c r="H16" s="43">
        <f>'Družstva CH V.'!F9</f>
        <v>8.95</v>
      </c>
      <c r="I16" s="43">
        <f>'Družstva CH V.'!G9</f>
        <v>9.05</v>
      </c>
      <c r="J16" s="43">
        <f>'Družstva CH V.'!H9</f>
        <v>0</v>
      </c>
      <c r="K16" s="44">
        <f t="shared" si="3"/>
        <v>36.55</v>
      </c>
    </row>
    <row r="17" spans="2:11" ht="14.25" customHeight="1">
      <c r="B17" s="3">
        <f t="shared" si="2"/>
        <v>4</v>
      </c>
      <c r="C17" s="83">
        <f>'Družstva CH V.'!B8</f>
        <v>89</v>
      </c>
      <c r="D17" s="77" t="str">
        <f>'Družstva CH V.'!C8</f>
        <v>Mlčoušek Richard</v>
      </c>
      <c r="E17" s="16" t="str">
        <f>IF(D17=0," ",'Družstva CH V.'!$B$4)</f>
        <v>Gymnázium a OA Bučovice I</v>
      </c>
      <c r="F17" s="42">
        <f>'Družstva CH V.'!D8</f>
        <v>8.8</v>
      </c>
      <c r="G17" s="43">
        <f>'Družstva CH V.'!E8</f>
        <v>9.05</v>
      </c>
      <c r="H17" s="43">
        <f>'Družstva CH V.'!F8</f>
        <v>9.2</v>
      </c>
      <c r="I17" s="43">
        <f>'Družstva CH V.'!G8</f>
        <v>9.35</v>
      </c>
      <c r="J17" s="43">
        <f>'Družstva CH V.'!H8</f>
        <v>0</v>
      </c>
      <c r="K17" s="44">
        <f t="shared" si="3"/>
        <v>36.4</v>
      </c>
    </row>
    <row r="18" spans="2:11" ht="14.25" customHeight="1">
      <c r="B18" s="3">
        <f t="shared" si="2"/>
        <v>5</v>
      </c>
      <c r="C18" s="84">
        <f>'Družstva CH V.'!B6</f>
        <v>87</v>
      </c>
      <c r="D18" s="77" t="str">
        <f>'Družstva CH V.'!C6</f>
        <v>Selinger Petr</v>
      </c>
      <c r="E18" s="16" t="str">
        <f>IF(D18=0," ",'Družstva CH V.'!$B$4)</f>
        <v>Gymnázium a OA Bučovice I</v>
      </c>
      <c r="F18" s="42">
        <f>'Družstva CH V.'!D6</f>
        <v>9</v>
      </c>
      <c r="G18" s="43">
        <f>'Družstva CH V.'!E6</f>
        <v>9.5</v>
      </c>
      <c r="H18" s="43">
        <f>'Družstva CH V.'!F6</f>
        <v>8.9</v>
      </c>
      <c r="I18" s="43">
        <f>'Družstva CH V.'!G6</f>
        <v>8.9</v>
      </c>
      <c r="J18" s="43">
        <f>'Družstva CH V.'!H6</f>
        <v>0</v>
      </c>
      <c r="K18" s="44">
        <f t="shared" si="3"/>
        <v>36.3</v>
      </c>
    </row>
    <row r="19" spans="2:11" ht="14.25" customHeight="1">
      <c r="B19" s="3">
        <f t="shared" si="2"/>
        <v>6</v>
      </c>
      <c r="C19" s="84">
        <f>'Družstva CH V.'!B7</f>
        <v>88</v>
      </c>
      <c r="D19" s="77" t="str">
        <f>'Družstva CH V.'!C7</f>
        <v>Krejčí Ondřej</v>
      </c>
      <c r="E19" s="16" t="str">
        <f>IF(D19=0," ",'Družstva CH V.'!$B$4)</f>
        <v>Gymnázium a OA Bučovice I</v>
      </c>
      <c r="F19" s="42">
        <f>'Družstva CH V.'!D7</f>
        <v>9</v>
      </c>
      <c r="G19" s="43">
        <f>'Družstva CH V.'!E7</f>
        <v>9.2</v>
      </c>
      <c r="H19" s="43">
        <f>'Družstva CH V.'!F7</f>
        <v>9.15</v>
      </c>
      <c r="I19" s="43">
        <f>'Družstva CH V.'!G7</f>
        <v>8.9</v>
      </c>
      <c r="J19" s="43">
        <f>'Družstva CH V.'!H7</f>
        <v>0</v>
      </c>
      <c r="K19" s="44">
        <f t="shared" si="3"/>
        <v>36.25</v>
      </c>
    </row>
    <row r="20" spans="2:11" ht="14.25" customHeight="1">
      <c r="B20" s="3">
        <f t="shared" si="2"/>
        <v>7</v>
      </c>
      <c r="C20" s="84">
        <f>'Družstva CH V.'!B15</f>
        <v>92</v>
      </c>
      <c r="D20" s="77" t="str">
        <f>'Družstva CH V.'!C15</f>
        <v>Daniel Jan</v>
      </c>
      <c r="E20" s="16" t="str">
        <f>IF(D20=0," ",'Družstva CH V.'!$B$12)</f>
        <v>ISŠ Slavkov</v>
      </c>
      <c r="F20" s="42">
        <f>'Družstva CH V.'!D15</f>
        <v>9.15</v>
      </c>
      <c r="G20" s="43">
        <f>'Družstva CH V.'!E15</f>
        <v>9.2</v>
      </c>
      <c r="H20" s="43">
        <f>'Družstva CH V.'!F15</f>
        <v>8.5</v>
      </c>
      <c r="I20" s="43">
        <f>'Družstva CH V.'!G15</f>
        <v>7.8</v>
      </c>
      <c r="J20" s="43">
        <f>'Družstva CH V.'!H15</f>
        <v>0</v>
      </c>
      <c r="K20" s="44">
        <f t="shared" si="3"/>
        <v>34.65</v>
      </c>
    </row>
    <row r="21" spans="2:11" ht="14.25" customHeight="1">
      <c r="B21" s="3" t="str">
        <f t="shared" si="2"/>
        <v> </v>
      </c>
      <c r="C21" s="84">
        <f>'Družstva CH V.'!B17</f>
        <v>0</v>
      </c>
      <c r="D21" s="77">
        <f>'Družstva CH V.'!C17</f>
        <v>0</v>
      </c>
      <c r="E21" s="16" t="str">
        <f>IF(D21=0," ",'Družstva CH V.'!$B$12)</f>
        <v> </v>
      </c>
      <c r="F21" s="42">
        <f>'Družstva CH V.'!D17</f>
        <v>0</v>
      </c>
      <c r="G21" s="43">
        <f>'Družstva CH V.'!E17</f>
        <v>0</v>
      </c>
      <c r="H21" s="43">
        <f>'Družstva CH V.'!F17</f>
        <v>0</v>
      </c>
      <c r="I21" s="43">
        <f>'Družstva CH V.'!G17</f>
        <v>0</v>
      </c>
      <c r="J21" s="43">
        <f>'Družstva CH V.'!H17</f>
        <v>0</v>
      </c>
      <c r="K21" s="44">
        <f t="shared" si="3"/>
        <v>0</v>
      </c>
    </row>
    <row r="22" spans="2:11" ht="14.25" customHeight="1">
      <c r="B22" s="3" t="str">
        <f t="shared" si="2"/>
        <v> </v>
      </c>
      <c r="C22" s="84">
        <f>'Družstva CH V.'!B22</f>
        <v>0</v>
      </c>
      <c r="D22" s="77">
        <f>'Družstva CH V.'!C22</f>
        <v>0</v>
      </c>
      <c r="E22" s="16" t="str">
        <f>IF(D22=0," ",'Družstva CH V.'!$B$20)</f>
        <v> </v>
      </c>
      <c r="F22" s="42">
        <f>'Družstva CH V.'!D22</f>
        <v>0</v>
      </c>
      <c r="G22" s="43">
        <f>'Družstva CH V.'!E22</f>
        <v>0</v>
      </c>
      <c r="H22" s="43">
        <f>'Družstva CH V.'!F22</f>
        <v>0</v>
      </c>
      <c r="I22" s="43">
        <f>'Družstva CH V.'!G22</f>
        <v>0</v>
      </c>
      <c r="J22" s="43">
        <f>'Družstva CH V.'!H22</f>
        <v>0</v>
      </c>
      <c r="K22" s="44">
        <f t="shared" si="3"/>
        <v>0</v>
      </c>
    </row>
    <row r="23" spans="2:11" ht="14.25" customHeight="1">
      <c r="B23" s="3" t="str">
        <f t="shared" si="2"/>
        <v> </v>
      </c>
      <c r="C23" s="84">
        <f>'Družstva CH V.'!B23</f>
        <v>0</v>
      </c>
      <c r="D23" s="77">
        <f>'Družstva CH V.'!C23</f>
        <v>0</v>
      </c>
      <c r="E23" s="16" t="str">
        <f>IF(D23=0," ",'Družstva CH V.'!$B$20)</f>
        <v> </v>
      </c>
      <c r="F23" s="42">
        <f>'Družstva CH V.'!D23</f>
        <v>0</v>
      </c>
      <c r="G23" s="43">
        <f>'Družstva CH V.'!E23</f>
        <v>0</v>
      </c>
      <c r="H23" s="43">
        <f>'Družstva CH V.'!F23</f>
        <v>0</v>
      </c>
      <c r="I23" s="43">
        <f>'Družstva CH V.'!G23</f>
        <v>0</v>
      </c>
      <c r="J23" s="43">
        <f>'Družstva CH V.'!H23</f>
        <v>0</v>
      </c>
      <c r="K23" s="44">
        <f t="shared" si="3"/>
        <v>0</v>
      </c>
    </row>
    <row r="24" spans="2:11" ht="14.25" customHeight="1">
      <c r="B24" s="3" t="str">
        <f aca="true" t="shared" si="4" ref="B24:B41">IF(K24=0," ",RANK(K24,$K$14:$K$41,0))</f>
        <v> </v>
      </c>
      <c r="C24" s="84">
        <f>'Družstva CH V.'!B24</f>
        <v>0</v>
      </c>
      <c r="D24" s="77">
        <f>'Družstva CH V.'!C24</f>
        <v>0</v>
      </c>
      <c r="E24" s="16" t="str">
        <f>IF(D24=0," ",'Družstva CH V.'!$B$20)</f>
        <v> </v>
      </c>
      <c r="F24" s="42">
        <f>'Družstva CH V.'!D24</f>
        <v>0</v>
      </c>
      <c r="G24" s="43">
        <f>'Družstva CH V.'!E24</f>
        <v>0</v>
      </c>
      <c r="H24" s="43">
        <f>'Družstva CH V.'!F24</f>
        <v>0</v>
      </c>
      <c r="I24" s="43">
        <f>'Družstva CH V.'!G24</f>
        <v>0</v>
      </c>
      <c r="J24" s="43">
        <f>'Družstva CH V.'!H24</f>
        <v>0</v>
      </c>
      <c r="K24" s="44">
        <f aca="true" t="shared" si="5" ref="K24:K41">SUM(F24:J24)</f>
        <v>0</v>
      </c>
    </row>
    <row r="25" spans="2:11" ht="14.25" customHeight="1">
      <c r="B25" s="3" t="str">
        <f t="shared" si="4"/>
        <v> </v>
      </c>
      <c r="C25" s="84">
        <f>'Družstva CH V.'!B25</f>
        <v>0</v>
      </c>
      <c r="D25" s="77">
        <f>'Družstva CH V.'!C25</f>
        <v>0</v>
      </c>
      <c r="E25" s="16" t="str">
        <f>IF(D25=0," ",'Družstva CH V.'!$B$20)</f>
        <v> </v>
      </c>
      <c r="F25" s="42">
        <f>'Družstva CH V.'!D25</f>
        <v>0</v>
      </c>
      <c r="G25" s="43">
        <f>'Družstva CH V.'!E25</f>
        <v>0</v>
      </c>
      <c r="H25" s="43">
        <f>'Družstva CH V.'!F25</f>
        <v>0</v>
      </c>
      <c r="I25" s="43">
        <f>'Družstva CH V.'!G25</f>
        <v>0</v>
      </c>
      <c r="J25" s="43">
        <f>'Družstva CH V.'!H25</f>
        <v>0</v>
      </c>
      <c r="K25" s="44">
        <f t="shared" si="5"/>
        <v>0</v>
      </c>
    </row>
    <row r="26" spans="2:11" ht="14.25" customHeight="1">
      <c r="B26" s="3" t="str">
        <f t="shared" si="4"/>
        <v> </v>
      </c>
      <c r="C26" s="84">
        <f>'Družstva CH V.'!B30</f>
        <v>0</v>
      </c>
      <c r="D26" s="77">
        <f>'Družstva CH V.'!C30</f>
        <v>0</v>
      </c>
      <c r="E26" s="16" t="str">
        <f>IF(D26=0," ",'Družstva CH V.'!$B$28)</f>
        <v> </v>
      </c>
      <c r="F26" s="42">
        <f>'Družstva CH V.'!D30</f>
        <v>0</v>
      </c>
      <c r="G26" s="43">
        <f>'Družstva CH V.'!E30</f>
        <v>0</v>
      </c>
      <c r="H26" s="43">
        <f>'Družstva CH V.'!F30</f>
        <v>0</v>
      </c>
      <c r="I26" s="43">
        <f>'Družstva CH V.'!G30</f>
        <v>0</v>
      </c>
      <c r="J26" s="43">
        <f>'Družstva CH V.'!H30</f>
        <v>0</v>
      </c>
      <c r="K26" s="44">
        <f t="shared" si="5"/>
        <v>0</v>
      </c>
    </row>
    <row r="27" spans="2:11" ht="14.25" customHeight="1">
      <c r="B27" s="3" t="str">
        <f t="shared" si="4"/>
        <v> </v>
      </c>
      <c r="C27" s="84">
        <f>'Družstva CH V.'!B31</f>
        <v>0</v>
      </c>
      <c r="D27" s="77">
        <f>'Družstva CH V.'!C31</f>
        <v>0</v>
      </c>
      <c r="E27" s="16" t="str">
        <f>IF(D27=0," ",'Družstva CH V.'!$B$28)</f>
        <v> </v>
      </c>
      <c r="F27" s="42">
        <f>'Družstva CH V.'!D31</f>
        <v>0</v>
      </c>
      <c r="G27" s="43">
        <f>'Družstva CH V.'!E31</f>
        <v>0</v>
      </c>
      <c r="H27" s="43">
        <f>'Družstva CH V.'!F31</f>
        <v>0</v>
      </c>
      <c r="I27" s="43">
        <f>'Družstva CH V.'!G31</f>
        <v>0</v>
      </c>
      <c r="J27" s="43">
        <f>'Družstva CH V.'!H31</f>
        <v>0</v>
      </c>
      <c r="K27" s="44">
        <f t="shared" si="5"/>
        <v>0</v>
      </c>
    </row>
    <row r="28" spans="2:11" ht="14.25" customHeight="1">
      <c r="B28" s="3" t="str">
        <f t="shared" si="4"/>
        <v> </v>
      </c>
      <c r="C28" s="84">
        <f>'Družstva CH V.'!B32</f>
        <v>0</v>
      </c>
      <c r="D28" s="77">
        <f>'Družstva CH V.'!C32</f>
        <v>0</v>
      </c>
      <c r="E28" s="16" t="str">
        <f>IF(D28=0," ",'Družstva CH V.'!$B$28)</f>
        <v> </v>
      </c>
      <c r="F28" s="42">
        <f>'Družstva CH V.'!D32</f>
        <v>0</v>
      </c>
      <c r="G28" s="43">
        <f>'Družstva CH V.'!E32</f>
        <v>0</v>
      </c>
      <c r="H28" s="43">
        <f>'Družstva CH V.'!F32</f>
        <v>0</v>
      </c>
      <c r="I28" s="43">
        <f>'Družstva CH V.'!G32</f>
        <v>0</v>
      </c>
      <c r="J28" s="43">
        <f>'Družstva CH V.'!H32</f>
        <v>0</v>
      </c>
      <c r="K28" s="44">
        <f t="shared" si="5"/>
        <v>0</v>
      </c>
    </row>
    <row r="29" spans="2:11" ht="14.25" customHeight="1">
      <c r="B29" s="3" t="str">
        <f t="shared" si="4"/>
        <v> </v>
      </c>
      <c r="C29" s="84">
        <f>'Družstva CH V.'!B33</f>
        <v>0</v>
      </c>
      <c r="D29" s="77">
        <f>'Družstva CH V.'!C33</f>
        <v>0</v>
      </c>
      <c r="E29" s="16" t="str">
        <f>IF(D29=0," ",'Družstva CH V.'!$B$28)</f>
        <v> </v>
      </c>
      <c r="F29" s="42">
        <f>'Družstva CH V.'!D33</f>
        <v>0</v>
      </c>
      <c r="G29" s="43">
        <f>'Družstva CH V.'!E33</f>
        <v>0</v>
      </c>
      <c r="H29" s="43">
        <f>'Družstva CH V.'!F33</f>
        <v>0</v>
      </c>
      <c r="I29" s="43">
        <f>'Družstva CH V.'!G33</f>
        <v>0</v>
      </c>
      <c r="J29" s="43">
        <f>'Družstva CH V.'!H33</f>
        <v>0</v>
      </c>
      <c r="K29" s="44">
        <f t="shared" si="5"/>
        <v>0</v>
      </c>
    </row>
    <row r="30" spans="2:11" ht="14.25" customHeight="1">
      <c r="B30" s="3" t="str">
        <f t="shared" si="4"/>
        <v> </v>
      </c>
      <c r="C30" s="84">
        <f>'Družstva CH V.'!B38</f>
        <v>0</v>
      </c>
      <c r="D30" s="77">
        <f>'Družstva CH V.'!C38</f>
        <v>0</v>
      </c>
      <c r="E30" s="16" t="str">
        <f>IF(D30=0," ",'Družstva CH V.'!$B$36)</f>
        <v> </v>
      </c>
      <c r="F30" s="42">
        <f>'Družstva CH V.'!D38</f>
        <v>0</v>
      </c>
      <c r="G30" s="43">
        <f>'Družstva CH V.'!E38</f>
        <v>0</v>
      </c>
      <c r="H30" s="43">
        <f>'Družstva CH V.'!F38</f>
        <v>0</v>
      </c>
      <c r="I30" s="43">
        <f>'Družstva CH V.'!G38</f>
        <v>0</v>
      </c>
      <c r="J30" s="43">
        <f>'Družstva CH V.'!H38</f>
        <v>0</v>
      </c>
      <c r="K30" s="44">
        <f t="shared" si="5"/>
        <v>0</v>
      </c>
    </row>
    <row r="31" spans="2:11" ht="14.25" customHeight="1">
      <c r="B31" s="3" t="str">
        <f t="shared" si="4"/>
        <v> </v>
      </c>
      <c r="C31" s="84">
        <f>'Družstva CH V.'!B39</f>
        <v>0</v>
      </c>
      <c r="D31" s="77">
        <f>'Družstva CH V.'!C39</f>
        <v>0</v>
      </c>
      <c r="E31" s="16" t="str">
        <f>IF(D31=0," ",'Družstva CH V.'!$B$36)</f>
        <v> </v>
      </c>
      <c r="F31" s="42">
        <f>'Družstva CH V.'!D39</f>
        <v>0</v>
      </c>
      <c r="G31" s="43">
        <f>'Družstva CH V.'!E39</f>
        <v>0</v>
      </c>
      <c r="H31" s="43">
        <f>'Družstva CH V.'!F39</f>
        <v>0</v>
      </c>
      <c r="I31" s="43">
        <f>'Družstva CH V.'!G39</f>
        <v>0</v>
      </c>
      <c r="J31" s="43">
        <f>'Družstva CH V.'!H39</f>
        <v>0</v>
      </c>
      <c r="K31" s="44">
        <f t="shared" si="5"/>
        <v>0</v>
      </c>
    </row>
    <row r="32" spans="2:11" ht="14.25" customHeight="1">
      <c r="B32" s="3" t="str">
        <f t="shared" si="4"/>
        <v> </v>
      </c>
      <c r="C32" s="84">
        <f>'Družstva CH V.'!B40</f>
        <v>0</v>
      </c>
      <c r="D32" s="77">
        <f>'Družstva CH V.'!C40</f>
        <v>0</v>
      </c>
      <c r="E32" s="16" t="str">
        <f>IF(D32=0," ",'Družstva CH V.'!$B$36)</f>
        <v> </v>
      </c>
      <c r="F32" s="42">
        <f>'Družstva CH V.'!D40</f>
        <v>0</v>
      </c>
      <c r="G32" s="43">
        <f>'Družstva CH V.'!E40</f>
        <v>0</v>
      </c>
      <c r="H32" s="43">
        <f>'Družstva CH V.'!F40</f>
        <v>0</v>
      </c>
      <c r="I32" s="43">
        <f>'Družstva CH V.'!G40</f>
        <v>0</v>
      </c>
      <c r="J32" s="43">
        <f>'Družstva CH V.'!H40</f>
        <v>0</v>
      </c>
      <c r="K32" s="44">
        <f t="shared" si="5"/>
        <v>0</v>
      </c>
    </row>
    <row r="33" spans="2:11" ht="14.25" customHeight="1">
      <c r="B33" s="3" t="str">
        <f t="shared" si="4"/>
        <v> </v>
      </c>
      <c r="C33" s="84">
        <f>'Družstva CH V.'!B41</f>
        <v>0</v>
      </c>
      <c r="D33" s="77">
        <f>'Družstva CH V.'!C41</f>
        <v>0</v>
      </c>
      <c r="E33" s="16" t="str">
        <f>IF(D33=0," ",'Družstva CH V.'!$B$36)</f>
        <v> </v>
      </c>
      <c r="F33" s="42">
        <f>'Družstva CH V.'!D41</f>
        <v>0</v>
      </c>
      <c r="G33" s="43">
        <f>'Družstva CH V.'!E41</f>
        <v>0</v>
      </c>
      <c r="H33" s="43">
        <f>'Družstva CH V.'!F41</f>
        <v>0</v>
      </c>
      <c r="I33" s="43">
        <f>'Družstva CH V.'!G41</f>
        <v>0</v>
      </c>
      <c r="J33" s="43">
        <f>'Družstva CH V.'!H41</f>
        <v>0</v>
      </c>
      <c r="K33" s="44">
        <f t="shared" si="5"/>
        <v>0</v>
      </c>
    </row>
    <row r="34" spans="2:11" ht="14.25" customHeight="1">
      <c r="B34" s="3" t="str">
        <f t="shared" si="4"/>
        <v> </v>
      </c>
      <c r="C34" s="84">
        <f>'Družstva CH V.'!B46</f>
        <v>0</v>
      </c>
      <c r="D34" s="77">
        <f>'Družstva CH V.'!C46</f>
        <v>0</v>
      </c>
      <c r="E34" s="16" t="str">
        <f>IF(D34=0," ",'Družstva CH V.'!$B$44)</f>
        <v> </v>
      </c>
      <c r="F34" s="42">
        <f>'Družstva CH V.'!D46</f>
        <v>0</v>
      </c>
      <c r="G34" s="43">
        <f>'Družstva CH V.'!E46</f>
        <v>0</v>
      </c>
      <c r="H34" s="43">
        <f>'Družstva CH V.'!F46</f>
        <v>0</v>
      </c>
      <c r="I34" s="43">
        <f>'Družstva CH V.'!G46</f>
        <v>0</v>
      </c>
      <c r="J34" s="43">
        <f>'Družstva CH V.'!H46</f>
        <v>0</v>
      </c>
      <c r="K34" s="44">
        <f t="shared" si="5"/>
        <v>0</v>
      </c>
    </row>
    <row r="35" spans="2:11" ht="14.25" customHeight="1">
      <c r="B35" s="3" t="str">
        <f t="shared" si="4"/>
        <v> </v>
      </c>
      <c r="C35" s="84">
        <f>'Družstva CH V.'!B47</f>
        <v>0</v>
      </c>
      <c r="D35" s="77">
        <f>'Družstva CH V.'!C47</f>
        <v>0</v>
      </c>
      <c r="E35" s="16" t="str">
        <f>IF(D35=0," ",'Družstva CH V.'!$B$44)</f>
        <v> </v>
      </c>
      <c r="F35" s="42">
        <f>'Družstva CH V.'!D47</f>
        <v>0</v>
      </c>
      <c r="G35" s="43">
        <f>'Družstva CH V.'!E47</f>
        <v>0</v>
      </c>
      <c r="H35" s="43">
        <f>'Družstva CH V.'!F47</f>
        <v>0</v>
      </c>
      <c r="I35" s="43">
        <f>'Družstva CH V.'!G47</f>
        <v>0</v>
      </c>
      <c r="J35" s="43">
        <f>'Družstva CH V.'!H47</f>
        <v>0</v>
      </c>
      <c r="K35" s="44">
        <f t="shared" si="5"/>
        <v>0</v>
      </c>
    </row>
    <row r="36" spans="2:11" ht="14.25" customHeight="1">
      <c r="B36" s="3" t="str">
        <f t="shared" si="4"/>
        <v> </v>
      </c>
      <c r="C36" s="84">
        <f>'Družstva CH V.'!B48</f>
        <v>0</v>
      </c>
      <c r="D36" s="77">
        <f>'Družstva CH V.'!C48</f>
        <v>0</v>
      </c>
      <c r="E36" s="16" t="str">
        <f>IF(D36=0," ",'Družstva CH V.'!$B$44)</f>
        <v> </v>
      </c>
      <c r="F36" s="42">
        <f>'Družstva CH V.'!D48</f>
        <v>0</v>
      </c>
      <c r="G36" s="43">
        <f>'Družstva CH V.'!E48</f>
        <v>0</v>
      </c>
      <c r="H36" s="43">
        <f>'Družstva CH V.'!F48</f>
        <v>0</v>
      </c>
      <c r="I36" s="43">
        <f>'Družstva CH V.'!G48</f>
        <v>0</v>
      </c>
      <c r="J36" s="43">
        <f>'Družstva CH V.'!H48</f>
        <v>0</v>
      </c>
      <c r="K36" s="44">
        <f t="shared" si="5"/>
        <v>0</v>
      </c>
    </row>
    <row r="37" spans="2:11" ht="14.25" customHeight="1" thickBot="1">
      <c r="B37" s="50" t="str">
        <f t="shared" si="4"/>
        <v> </v>
      </c>
      <c r="C37" s="85">
        <f>'Družstva CH V.'!B49</f>
        <v>0</v>
      </c>
      <c r="D37" s="78">
        <f>'Družstva CH V.'!C49</f>
        <v>0</v>
      </c>
      <c r="E37" s="46" t="str">
        <f>IF(D37=0," ",'Družstva CH V.'!$B$44)</f>
        <v> </v>
      </c>
      <c r="F37" s="47">
        <f>'Družstva CH V.'!D49</f>
        <v>0</v>
      </c>
      <c r="G37" s="48">
        <f>'Družstva CH V.'!E49</f>
        <v>0</v>
      </c>
      <c r="H37" s="48">
        <f>'Družstva CH V.'!F49</f>
        <v>0</v>
      </c>
      <c r="I37" s="48">
        <f>'Družstva CH V.'!G49</f>
        <v>0</v>
      </c>
      <c r="J37" s="48">
        <f>'Družstva CH V.'!H49</f>
        <v>0</v>
      </c>
      <c r="K37" s="49">
        <f t="shared" si="5"/>
        <v>0</v>
      </c>
    </row>
    <row r="38" spans="2:11" ht="12.75">
      <c r="B38" s="13" t="str">
        <f t="shared" si="4"/>
        <v> </v>
      </c>
      <c r="C38" s="86"/>
      <c r="D38" s="79"/>
      <c r="E38" s="51"/>
      <c r="F38" s="52"/>
      <c r="G38" s="53"/>
      <c r="H38" s="53"/>
      <c r="I38" s="53"/>
      <c r="J38" s="53"/>
      <c r="K38" s="38">
        <f t="shared" si="5"/>
        <v>0</v>
      </c>
    </row>
    <row r="39" spans="2:11" ht="12.75">
      <c r="B39" s="3" t="str">
        <f t="shared" si="4"/>
        <v> </v>
      </c>
      <c r="C39" s="87"/>
      <c r="D39" s="80"/>
      <c r="E39" s="54"/>
      <c r="F39" s="55"/>
      <c r="G39" s="56"/>
      <c r="H39" s="56"/>
      <c r="I39" s="56"/>
      <c r="J39" s="56"/>
      <c r="K39" s="44">
        <f t="shared" si="5"/>
        <v>0</v>
      </c>
    </row>
    <row r="40" spans="2:11" ht="12.75">
      <c r="B40" s="3" t="str">
        <f t="shared" si="4"/>
        <v> </v>
      </c>
      <c r="C40" s="87"/>
      <c r="D40" s="80"/>
      <c r="E40" s="54"/>
      <c r="F40" s="55"/>
      <c r="G40" s="56"/>
      <c r="H40" s="56"/>
      <c r="I40" s="56"/>
      <c r="J40" s="56"/>
      <c r="K40" s="44">
        <f t="shared" si="5"/>
        <v>0</v>
      </c>
    </row>
    <row r="41" spans="2:11" ht="13.5" thickBot="1">
      <c r="B41" s="14" t="str">
        <f t="shared" si="4"/>
        <v> </v>
      </c>
      <c r="C41" s="88"/>
      <c r="D41" s="81"/>
      <c r="E41" s="57"/>
      <c r="F41" s="58"/>
      <c r="G41" s="59"/>
      <c r="H41" s="59"/>
      <c r="I41" s="59"/>
      <c r="J41" s="59"/>
      <c r="K41" s="45">
        <f t="shared" si="5"/>
        <v>0</v>
      </c>
    </row>
  </sheetData>
  <sheetProtection sheet="1" objects="1" scenarios="1"/>
  <mergeCells count="11">
    <mergeCell ref="D4:E4"/>
    <mergeCell ref="B2:K2"/>
    <mergeCell ref="B1:K1"/>
    <mergeCell ref="B12:K12"/>
    <mergeCell ref="B3:K3"/>
    <mergeCell ref="D5:E5"/>
    <mergeCell ref="D6:E6"/>
    <mergeCell ref="D7:E7"/>
    <mergeCell ref="D8:E8"/>
    <mergeCell ref="D9:E9"/>
    <mergeCell ref="D10:E10"/>
  </mergeCells>
  <conditionalFormatting sqref="B14:B41 B5:C11">
    <cfRule type="cellIs" priority="1" dxfId="0" operator="between" stopIfTrue="1">
      <formula>1</formula>
      <formula>3</formula>
    </cfRule>
  </conditionalFormatting>
  <printOptions/>
  <pageMargins left="0.57" right="0.53" top="0.5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K46"/>
  <sheetViews>
    <sheetView showGridLines="0" showZeros="0" zoomScalePageLayoutView="0" workbookViewId="0" topLeftCell="A1">
      <selection activeCell="P15" sqref="P15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3.28125" style="0" customWidth="1"/>
    <col min="4" max="4" width="19.140625" style="0" customWidth="1"/>
    <col min="5" max="5" width="24.7109375" style="0" customWidth="1"/>
    <col min="6" max="9" width="7.57421875" style="0" customWidth="1"/>
    <col min="10" max="10" width="8.140625" style="0" customWidth="1"/>
  </cols>
  <sheetData>
    <row r="1" spans="2:11" ht="18" customHeight="1">
      <c r="B1" s="236" t="str">
        <f>'Družstva D II.'!B1</f>
        <v>Krajské kolo ve sportovní gymnastice 12. 3. 2015 ve Slavkově u Brna</v>
      </c>
      <c r="C1" s="236"/>
      <c r="D1" s="236"/>
      <c r="E1" s="236"/>
      <c r="F1" s="236"/>
      <c r="G1" s="236"/>
      <c r="H1" s="236"/>
      <c r="I1" s="236"/>
      <c r="J1" s="236"/>
      <c r="K1" s="60"/>
    </row>
    <row r="2" spans="2:11" ht="8.25" customHeight="1">
      <c r="B2" s="235"/>
      <c r="C2" s="235"/>
      <c r="D2" s="235"/>
      <c r="E2" s="235"/>
      <c r="F2" s="235"/>
      <c r="G2" s="235"/>
      <c r="H2" s="235"/>
      <c r="I2" s="235"/>
      <c r="J2" s="235"/>
      <c r="K2" s="61"/>
    </row>
    <row r="3" spans="2:11" ht="18.75" customHeight="1" thickBot="1">
      <c r="B3" s="238" t="s">
        <v>12</v>
      </c>
      <c r="C3" s="238"/>
      <c r="D3" s="238"/>
      <c r="E3" s="238"/>
      <c r="F3" s="238"/>
      <c r="G3" s="238"/>
      <c r="H3" s="238"/>
      <c r="I3" s="238"/>
      <c r="J3" s="238"/>
      <c r="K3" s="61"/>
    </row>
    <row r="4" spans="2:11" ht="42.75" customHeight="1" thickBot="1">
      <c r="B4" s="114" t="s">
        <v>1</v>
      </c>
      <c r="C4" s="90"/>
      <c r="D4" s="233" t="s">
        <v>0</v>
      </c>
      <c r="E4" s="234"/>
      <c r="F4" s="115" t="str">
        <f>'Družstva D II.'!$D$5</f>
        <v>Přeskok</v>
      </c>
      <c r="G4" s="116" t="str">
        <f>'Družstva D II.'!$E$5</f>
        <v>Prostná</v>
      </c>
      <c r="H4" s="116">
        <f>'Družstva D II.'!$F$5</f>
        <v>0</v>
      </c>
      <c r="I4" s="117">
        <f>'Družstva D II.'!$G$5</f>
        <v>0</v>
      </c>
      <c r="J4" s="118" t="str">
        <f>'Družstva D II.'!$H$5</f>
        <v>Součet</v>
      </c>
      <c r="K4" s="61"/>
    </row>
    <row r="5" spans="2:11" ht="18.75" customHeight="1">
      <c r="B5" s="97">
        <f>IF(J5=0," ",RANK(J5,$J$5:$J$11,0))</f>
        <v>7</v>
      </c>
      <c r="C5" s="98"/>
      <c r="D5" s="239" t="str">
        <f>'Družstva D II.'!B4</f>
        <v>ZŠ Vranovice</v>
      </c>
      <c r="E5" s="240"/>
      <c r="F5" s="99">
        <f>'Družstva D II.'!D10</f>
        <v>21.25</v>
      </c>
      <c r="G5" s="100">
        <f>'Družstva D II.'!E10</f>
        <v>23.85</v>
      </c>
      <c r="H5" s="100">
        <f>'Družstva D II.'!F10</f>
        <v>0</v>
      </c>
      <c r="I5" s="101">
        <f>'Družstva D II.'!G10</f>
        <v>0</v>
      </c>
      <c r="J5" s="102">
        <f aca="true" t="shared" si="0" ref="J5:J11">SUM(F5:I5)</f>
        <v>45.1</v>
      </c>
      <c r="K5" s="61"/>
    </row>
    <row r="6" spans="2:11" ht="18.75" customHeight="1">
      <c r="B6" s="103">
        <f aca="true" t="shared" si="1" ref="B6:B11">IF(J6=0," ",RANK(J6,$J$5:$J$11,0))</f>
        <v>1</v>
      </c>
      <c r="C6" s="98"/>
      <c r="D6" s="229" t="str">
        <f>'Družstva D II.'!B12</f>
        <v>ZŠ Slavkov u Brna</v>
      </c>
      <c r="E6" s="230"/>
      <c r="F6" s="104">
        <f>'Družstva D II.'!D18</f>
        <v>27.950000000000003</v>
      </c>
      <c r="G6" s="105">
        <f>'Družstva D II.'!E18</f>
        <v>28.6</v>
      </c>
      <c r="H6" s="105">
        <f>'Družstva D II.'!F18</f>
        <v>0</v>
      </c>
      <c r="I6" s="106">
        <f>'Družstva D II.'!G18</f>
        <v>0</v>
      </c>
      <c r="J6" s="107">
        <f t="shared" si="0"/>
        <v>56.550000000000004</v>
      </c>
      <c r="K6" s="61"/>
    </row>
    <row r="7" spans="2:11" ht="18.75" customHeight="1">
      <c r="B7" s="103">
        <f t="shared" si="1"/>
        <v>4</v>
      </c>
      <c r="C7" s="98"/>
      <c r="D7" s="229" t="str">
        <f>'Družstva D II.'!B20</f>
        <v>ZŠ a MŠ Ořechov</v>
      </c>
      <c r="E7" s="230"/>
      <c r="F7" s="104">
        <f>'Družstva D II.'!D26</f>
        <v>25.000000000000004</v>
      </c>
      <c r="G7" s="105">
        <f>'Družstva D II.'!E26</f>
        <v>25.75</v>
      </c>
      <c r="H7" s="105">
        <f>'Družstva D II.'!F26</f>
        <v>0</v>
      </c>
      <c r="I7" s="106">
        <f>'Družstva D II.'!G26</f>
        <v>0</v>
      </c>
      <c r="J7" s="107">
        <f t="shared" si="0"/>
        <v>50.75</v>
      </c>
      <c r="K7" s="61"/>
    </row>
    <row r="8" spans="2:11" ht="18.75" customHeight="1">
      <c r="B8" s="103">
        <f t="shared" si="1"/>
        <v>2</v>
      </c>
      <c r="C8" s="98"/>
      <c r="D8" s="229" t="str">
        <f>'Družstva D II.'!B28</f>
        <v>ZŠ a MŠ Drnholec</v>
      </c>
      <c r="E8" s="230"/>
      <c r="F8" s="104">
        <f>'Družstva D II.'!D34</f>
        <v>25.7</v>
      </c>
      <c r="G8" s="105">
        <f>'Družstva D II.'!E34</f>
        <v>26.15</v>
      </c>
      <c r="H8" s="105">
        <f>'Družstva D II.'!F34</f>
        <v>0</v>
      </c>
      <c r="I8" s="106">
        <f>'Družstva D II.'!G34</f>
        <v>0</v>
      </c>
      <c r="J8" s="107">
        <f t="shared" si="0"/>
        <v>51.849999999999994</v>
      </c>
      <c r="K8" s="61"/>
    </row>
    <row r="9" spans="2:11" ht="18.75" customHeight="1">
      <c r="B9" s="103">
        <f t="shared" si="1"/>
        <v>3</v>
      </c>
      <c r="C9" s="98"/>
      <c r="D9" s="229" t="str">
        <f>'Družstva D II.'!B36</f>
        <v>ZŠ a MŠ Střelice u Brna</v>
      </c>
      <c r="E9" s="230"/>
      <c r="F9" s="104">
        <f>'Družstva D II.'!D42</f>
        <v>24.849999999999998</v>
      </c>
      <c r="G9" s="105">
        <f>'Družstva D II.'!E42</f>
        <v>25.901</v>
      </c>
      <c r="H9" s="105">
        <f>'Družstva D II.'!F42</f>
        <v>0</v>
      </c>
      <c r="I9" s="106">
        <f>'Družstva D II.'!G42</f>
        <v>0</v>
      </c>
      <c r="J9" s="107">
        <f t="shared" si="0"/>
        <v>50.751</v>
      </c>
      <c r="K9" s="61"/>
    </row>
    <row r="10" spans="2:11" ht="18.75" customHeight="1">
      <c r="B10" s="176">
        <f t="shared" si="1"/>
        <v>6</v>
      </c>
      <c r="C10" s="177"/>
      <c r="D10" s="229" t="str">
        <f>'Družstva D II.'!B44</f>
        <v>ZŠ a MŠ Prštice</v>
      </c>
      <c r="E10" s="230"/>
      <c r="F10" s="104">
        <f>'Družstva D II.'!D50</f>
        <v>23.45</v>
      </c>
      <c r="G10" s="105">
        <f>'Družstva D II.'!E50</f>
        <v>26.15</v>
      </c>
      <c r="H10" s="105">
        <f>'Družstva D II.'!F50</f>
        <v>0</v>
      </c>
      <c r="I10" s="106">
        <f>'Družstva D II.'!G50</f>
        <v>0</v>
      </c>
      <c r="J10" s="178">
        <f t="shared" si="0"/>
        <v>49.599999999999994</v>
      </c>
      <c r="K10" s="61"/>
    </row>
    <row r="11" spans="2:11" ht="18.75" customHeight="1" thickBot="1">
      <c r="B11" s="108">
        <f t="shared" si="1"/>
        <v>5</v>
      </c>
      <c r="C11" s="109"/>
      <c r="D11" s="231" t="str">
        <f>'Družstva D II.'!B52</f>
        <v>ZŠ Hrušovany nad Jevišovkou
</v>
      </c>
      <c r="E11" s="232"/>
      <c r="F11" s="173">
        <f>'Družstva D II.'!D58</f>
        <v>24.650000000000002</v>
      </c>
      <c r="G11" s="174">
        <f>'Družstva D II.'!E58</f>
        <v>25.75</v>
      </c>
      <c r="H11" s="174">
        <f>'Družstva D II.'!F58</f>
        <v>0</v>
      </c>
      <c r="I11" s="175">
        <f>'Družstva D II.'!G58</f>
        <v>0</v>
      </c>
      <c r="J11" s="113">
        <f t="shared" si="0"/>
        <v>50.400000000000006</v>
      </c>
      <c r="K11" s="61"/>
    </row>
    <row r="12" spans="2:11" ht="14.25" customHeight="1">
      <c r="B12" s="11"/>
      <c r="C12" s="11"/>
      <c r="D12" s="119"/>
      <c r="E12" s="119"/>
      <c r="F12" s="120"/>
      <c r="G12" s="120"/>
      <c r="H12" s="120"/>
      <c r="I12" s="120"/>
      <c r="J12" s="121"/>
      <c r="K12" s="61"/>
    </row>
    <row r="13" spans="2:11" ht="18.75" customHeight="1" thickBot="1">
      <c r="B13" s="237" t="s">
        <v>14</v>
      </c>
      <c r="C13" s="237"/>
      <c r="D13" s="237"/>
      <c r="E13" s="237"/>
      <c r="F13" s="237"/>
      <c r="G13" s="237"/>
      <c r="H13" s="237"/>
      <c r="I13" s="237"/>
      <c r="J13" s="237"/>
      <c r="K13" s="61"/>
    </row>
    <row r="14" spans="2:10" ht="42.75" customHeight="1" thickBot="1">
      <c r="B14" s="96" t="s">
        <v>1</v>
      </c>
      <c r="C14" s="66" t="s">
        <v>8</v>
      </c>
      <c r="D14" s="89" t="s">
        <v>6</v>
      </c>
      <c r="E14" s="15" t="s">
        <v>0</v>
      </c>
      <c r="F14" s="94" t="str">
        <f>'Družstva D II.'!D5</f>
        <v>Přeskok</v>
      </c>
      <c r="G14" s="95" t="str">
        <f>'Družstva D II.'!E5</f>
        <v>Prostná</v>
      </c>
      <c r="H14" s="95">
        <f>'Družstva D II.'!F5</f>
        <v>0</v>
      </c>
      <c r="I14" s="95">
        <f>'Družstva D II.'!G5</f>
        <v>0</v>
      </c>
      <c r="J14" s="96" t="str">
        <f>'Družstva D II.'!H5</f>
        <v>Součet</v>
      </c>
    </row>
    <row r="15" spans="2:10" ht="14.25" customHeight="1">
      <c r="B15" s="3">
        <f aca="true" t="shared" si="2" ref="B15:B46">IF(J15=0," ",RANK(J15,$J$15:$J$46,0))</f>
        <v>1</v>
      </c>
      <c r="C15" s="82">
        <f>'Družstva D II.'!B14</f>
        <v>7</v>
      </c>
      <c r="D15" s="77" t="str">
        <f>'Družstva D II.'!C14</f>
        <v>Přichystalová Anna</v>
      </c>
      <c r="E15" s="16" t="str">
        <f>IF(D15=0," ",'Družstva D II.'!$B$12)</f>
        <v>ZŠ Slavkov u Brna</v>
      </c>
      <c r="F15" s="42">
        <f>'Družstva D II.'!D14</f>
        <v>10</v>
      </c>
      <c r="G15" s="43">
        <f>'Družstva D II.'!E14</f>
        <v>9.7</v>
      </c>
      <c r="H15" s="43">
        <f>'Družstva D II.'!F14</f>
        <v>0</v>
      </c>
      <c r="I15" s="43">
        <f>'Družstva D II.'!G14</f>
        <v>0</v>
      </c>
      <c r="J15" s="38">
        <f aca="true" t="shared" si="3" ref="J15:J46">SUM(F15:I15)</f>
        <v>19.7</v>
      </c>
    </row>
    <row r="16" spans="2:10" ht="14.25" customHeight="1">
      <c r="B16" s="3">
        <f t="shared" si="2"/>
        <v>2</v>
      </c>
      <c r="C16" s="83">
        <f>'Družstva D II.'!B16</f>
        <v>9</v>
      </c>
      <c r="D16" s="77" t="str">
        <f>'Družstva D II.'!C16</f>
        <v>Hadincová Barbora</v>
      </c>
      <c r="E16" s="16" t="str">
        <f>IF(D16=0," ",'Družstva D II.'!$B$12)</f>
        <v>ZŠ Slavkov u Brna</v>
      </c>
      <c r="F16" s="42">
        <f>'Družstva D II.'!D16</f>
        <v>9.1</v>
      </c>
      <c r="G16" s="43">
        <f>'Družstva D II.'!E16</f>
        <v>9.5</v>
      </c>
      <c r="H16" s="43">
        <f>'Družstva D II.'!F16</f>
        <v>0</v>
      </c>
      <c r="I16" s="43">
        <f>'Družstva D II.'!G16</f>
        <v>0</v>
      </c>
      <c r="J16" s="44">
        <f t="shared" si="3"/>
        <v>18.6</v>
      </c>
    </row>
    <row r="17" spans="2:10" ht="14.25" customHeight="1">
      <c r="B17" s="3">
        <f t="shared" si="2"/>
        <v>3</v>
      </c>
      <c r="C17" s="83">
        <f>'Družstva D II.'!B15</f>
        <v>8</v>
      </c>
      <c r="D17" s="77" t="str">
        <f>'Družstva D II.'!C15</f>
        <v>Divácká Diana</v>
      </c>
      <c r="E17" s="16" t="str">
        <f>IF(D17=0," ",'Družstva D II.'!$B$12)</f>
        <v>ZŠ Slavkov u Brna</v>
      </c>
      <c r="F17" s="42">
        <f>'Družstva D II.'!D15</f>
        <v>8.85</v>
      </c>
      <c r="G17" s="43">
        <f>'Družstva D II.'!E15</f>
        <v>9.4</v>
      </c>
      <c r="H17" s="43">
        <f>'Družstva D II.'!F15</f>
        <v>0</v>
      </c>
      <c r="I17" s="43">
        <f>'Družstva D II.'!G15</f>
        <v>0</v>
      </c>
      <c r="J17" s="44">
        <f t="shared" si="3"/>
        <v>18.25</v>
      </c>
    </row>
    <row r="18" spans="2:10" ht="14.25" customHeight="1">
      <c r="B18" s="3">
        <f t="shared" si="2"/>
        <v>4</v>
      </c>
      <c r="C18" s="83">
        <f>'Družstva D II.'!B17</f>
        <v>10</v>
      </c>
      <c r="D18" s="77" t="str">
        <f>'Družstva D II.'!C17</f>
        <v>Rotroeklová Kateřina</v>
      </c>
      <c r="E18" s="16" t="str">
        <f>IF(D18=0," ",'Družstva D II.'!$B$12)</f>
        <v>ZŠ Slavkov u Brna</v>
      </c>
      <c r="F18" s="42">
        <f>'Družstva D II.'!D17</f>
        <v>8.55</v>
      </c>
      <c r="G18" s="43">
        <f>'Družstva D II.'!E17</f>
        <v>9.3</v>
      </c>
      <c r="H18" s="43">
        <f>'Družstva D II.'!F17</f>
        <v>0</v>
      </c>
      <c r="I18" s="43">
        <f>'Družstva D II.'!G17</f>
        <v>0</v>
      </c>
      <c r="J18" s="44">
        <f t="shared" si="3"/>
        <v>17.85</v>
      </c>
    </row>
    <row r="19" spans="2:10" ht="14.25" customHeight="1">
      <c r="B19" s="3">
        <f t="shared" si="2"/>
        <v>5</v>
      </c>
      <c r="C19" s="84">
        <f>'Družstva D II.'!B32</f>
        <v>18</v>
      </c>
      <c r="D19" s="77" t="str">
        <f>'Družstva D II.'!C32</f>
        <v>Marková Miroslava</v>
      </c>
      <c r="E19" s="16" t="str">
        <f>IF(D19=0," ",'Družstva D II.'!$B$28)</f>
        <v>ZŠ a MŠ Drnholec</v>
      </c>
      <c r="F19" s="42">
        <f>'Družstva D II.'!D32</f>
        <v>8.85</v>
      </c>
      <c r="G19" s="43">
        <f>'Družstva D II.'!E32</f>
        <v>8.75</v>
      </c>
      <c r="H19" s="43">
        <f>'Družstva D II.'!F32</f>
        <v>0</v>
      </c>
      <c r="I19" s="43">
        <f>'Družstva D II.'!G32</f>
        <v>0</v>
      </c>
      <c r="J19" s="44">
        <f t="shared" si="3"/>
        <v>17.6</v>
      </c>
    </row>
    <row r="20" spans="2:10" ht="14.25" customHeight="1">
      <c r="B20" s="3">
        <f t="shared" si="2"/>
        <v>6</v>
      </c>
      <c r="C20" s="84">
        <f>'Družstva D II.'!B31</f>
        <v>16</v>
      </c>
      <c r="D20" s="77" t="str">
        <f>'Družstva D II.'!C31</f>
        <v>Rohrerová Nikola</v>
      </c>
      <c r="E20" s="16" t="str">
        <f>IF(D20=0," ",'Družstva D II.'!$B$28)</f>
        <v>ZŠ a MŠ Drnholec</v>
      </c>
      <c r="F20" s="42">
        <f>'Družstva D II.'!D31</f>
        <v>8.25</v>
      </c>
      <c r="G20" s="43">
        <f>'Družstva D II.'!E31</f>
        <v>9.2</v>
      </c>
      <c r="H20" s="43">
        <f>'Družstva D II.'!F31</f>
        <v>0</v>
      </c>
      <c r="I20" s="43">
        <f>'Družstva D II.'!G31</f>
        <v>0</v>
      </c>
      <c r="J20" s="44">
        <f t="shared" si="3"/>
        <v>17.45</v>
      </c>
    </row>
    <row r="21" spans="2:10" ht="14.25" customHeight="1">
      <c r="B21" s="3">
        <f t="shared" si="2"/>
        <v>7</v>
      </c>
      <c r="C21" s="84">
        <f>'Družstva D II.'!B23</f>
        <v>12</v>
      </c>
      <c r="D21" s="77" t="str">
        <f>'Družstva D II.'!C23</f>
        <v>Simonová Monika</v>
      </c>
      <c r="E21" s="16" t="str">
        <f>IF(D21=0," ",'Družstva D II.'!$B$20)</f>
        <v>ZŠ a MŠ Ořechov</v>
      </c>
      <c r="F21" s="42">
        <f>'Družstva D II.'!D23</f>
        <v>8.55</v>
      </c>
      <c r="G21" s="43">
        <f>'Družstva D II.'!E23</f>
        <v>8.8</v>
      </c>
      <c r="H21" s="43">
        <f>'Družstva D II.'!F23</f>
        <v>0</v>
      </c>
      <c r="I21" s="43">
        <f>'Družstva D II.'!G23</f>
        <v>0</v>
      </c>
      <c r="J21" s="44">
        <f t="shared" si="3"/>
        <v>17.35</v>
      </c>
    </row>
    <row r="22" spans="2:10" ht="14.25" customHeight="1">
      <c r="B22" s="3">
        <f t="shared" si="2"/>
        <v>8</v>
      </c>
      <c r="C22" s="84">
        <f>'Družstva D II.'!B54</f>
        <v>27</v>
      </c>
      <c r="D22" s="77" t="str">
        <f>'Družstva D II.'!C54</f>
        <v>Štarmanová Tamara</v>
      </c>
      <c r="E22" s="16" t="str">
        <f>IF(D22=0," ",'Družstva D II.'!$B$52)</f>
        <v>ZŠ Hrušovany nad Jevišovkou
</v>
      </c>
      <c r="F22" s="42">
        <f>'Družstva D II.'!D54</f>
        <v>8.65</v>
      </c>
      <c r="G22" s="43">
        <f>'Družstva D II.'!E54</f>
        <v>8.6</v>
      </c>
      <c r="H22" s="43">
        <f>'Družstva D II.'!F54</f>
        <v>0</v>
      </c>
      <c r="I22" s="43">
        <f>'Družstva D II.'!G54</f>
        <v>0</v>
      </c>
      <c r="J22" s="44">
        <f t="shared" si="3"/>
        <v>17.25</v>
      </c>
    </row>
    <row r="23" spans="2:10" ht="14.25" customHeight="1">
      <c r="B23" s="3">
        <f t="shared" si="2"/>
        <v>9</v>
      </c>
      <c r="C23" s="84">
        <f>'Družstva D II.'!B25</f>
        <v>14</v>
      </c>
      <c r="D23" s="77" t="str">
        <f>'Družstva D II.'!C25</f>
        <v>Pikulová Monika</v>
      </c>
      <c r="E23" s="16" t="str">
        <f>IF(D23=0," ",'Družstva D II.'!$B$20)</f>
        <v>ZŠ a MŠ Ořechov</v>
      </c>
      <c r="F23" s="42">
        <f>'Družstva D II.'!D25</f>
        <v>8.4</v>
      </c>
      <c r="G23" s="43">
        <f>'Družstva D II.'!E25</f>
        <v>8.55</v>
      </c>
      <c r="H23" s="43">
        <f>'Družstva D II.'!F25</f>
        <v>0</v>
      </c>
      <c r="I23" s="43">
        <f>'Družstva D II.'!G25</f>
        <v>0</v>
      </c>
      <c r="J23" s="44">
        <f t="shared" si="3"/>
        <v>16.950000000000003</v>
      </c>
    </row>
    <row r="24" spans="2:10" ht="14.25" customHeight="1">
      <c r="B24" s="3">
        <f t="shared" si="2"/>
        <v>9</v>
      </c>
      <c r="C24" s="84">
        <f>'Družstva D II.'!B40</f>
        <v>21</v>
      </c>
      <c r="D24" s="77" t="str">
        <f>'Družstva D II.'!C40</f>
        <v>Blažejová Žaneta</v>
      </c>
      <c r="E24" s="16" t="str">
        <f>IF(D24=0," ",'Družstva D II.'!$B$36)</f>
        <v>ZŠ a MŠ Střelice u Brna</v>
      </c>
      <c r="F24" s="42">
        <f>'Družstva D II.'!D40</f>
        <v>8.4</v>
      </c>
      <c r="G24" s="43">
        <f>'Družstva D II.'!E40</f>
        <v>8.55</v>
      </c>
      <c r="H24" s="43">
        <f>'Družstva D II.'!F40</f>
        <v>0</v>
      </c>
      <c r="I24" s="43">
        <f>'Družstva D II.'!G40</f>
        <v>0</v>
      </c>
      <c r="J24" s="44">
        <f t="shared" si="3"/>
        <v>16.950000000000003</v>
      </c>
    </row>
    <row r="25" spans="2:10" ht="14.25" customHeight="1">
      <c r="B25" s="3">
        <f t="shared" si="2"/>
        <v>9</v>
      </c>
      <c r="C25" s="84">
        <f>'Družstva D II.'!B46</f>
        <v>23</v>
      </c>
      <c r="D25" s="77" t="str">
        <f>'Družstva D II.'!C46</f>
        <v>Drábková Nina</v>
      </c>
      <c r="E25" s="16" t="str">
        <f>IF(D25=0," ",'Družstva D II.'!$B$44)</f>
        <v>ZŠ a MŠ Prštice</v>
      </c>
      <c r="F25" s="42">
        <f>'Družstva D II.'!D46</f>
        <v>8.15</v>
      </c>
      <c r="G25" s="43">
        <f>'Družstva D II.'!E46</f>
        <v>8.8</v>
      </c>
      <c r="H25" s="43">
        <f>'Družstva D II.'!F46</f>
        <v>0</v>
      </c>
      <c r="I25" s="43">
        <f>'Družstva D II.'!G46</f>
        <v>0</v>
      </c>
      <c r="J25" s="44">
        <f t="shared" si="3"/>
        <v>16.950000000000003</v>
      </c>
    </row>
    <row r="26" spans="2:10" ht="14.25" customHeight="1">
      <c r="B26" s="3">
        <f t="shared" si="2"/>
        <v>12</v>
      </c>
      <c r="C26" s="84">
        <f>'Družstva D II.'!B38</f>
        <v>19</v>
      </c>
      <c r="D26" s="77" t="str">
        <f>'Družstva D II.'!C38</f>
        <v>Havlíčková Klára</v>
      </c>
      <c r="E26" s="16" t="str">
        <f>IF(D26=0," ",'Družstva D II.'!$B$36)</f>
        <v>ZŠ a MŠ Střelice u Brna</v>
      </c>
      <c r="F26" s="42">
        <f>'Družstva D II.'!D38</f>
        <v>8.25</v>
      </c>
      <c r="G26" s="43">
        <f>'Družstva D II.'!E38</f>
        <v>8.651</v>
      </c>
      <c r="H26" s="43">
        <f>'Družstva D II.'!F38</f>
        <v>0</v>
      </c>
      <c r="I26" s="43">
        <f>'Družstva D II.'!G38</f>
        <v>0</v>
      </c>
      <c r="J26" s="44">
        <f t="shared" si="3"/>
        <v>16.901</v>
      </c>
    </row>
    <row r="27" spans="2:10" ht="14.25" customHeight="1">
      <c r="B27" s="3">
        <f t="shared" si="2"/>
        <v>13</v>
      </c>
      <c r="C27" s="84">
        <f>'Družstva D II.'!B39</f>
        <v>20</v>
      </c>
      <c r="D27" s="77" t="str">
        <f>'Družstva D II.'!C39</f>
        <v>Nosová Jana</v>
      </c>
      <c r="E27" s="16" t="str">
        <f>IF(D27=0," ",'Družstva D II.'!$B$36)</f>
        <v>ZŠ a MŠ Střelice u Brna</v>
      </c>
      <c r="F27" s="42">
        <f>'Družstva D II.'!D39</f>
        <v>8.2</v>
      </c>
      <c r="G27" s="43">
        <f>'Družstva D II.'!E39</f>
        <v>8.7</v>
      </c>
      <c r="H27" s="43">
        <f>'Družstva D II.'!F39</f>
        <v>0</v>
      </c>
      <c r="I27" s="43">
        <f>'Družstva D II.'!G39</f>
        <v>0</v>
      </c>
      <c r="J27" s="44">
        <f t="shared" si="3"/>
        <v>16.9</v>
      </c>
    </row>
    <row r="28" spans="2:10" ht="14.25" customHeight="1">
      <c r="B28" s="3">
        <f t="shared" si="2"/>
        <v>14</v>
      </c>
      <c r="C28" s="84">
        <f>'Družstva D II.'!B30</f>
        <v>15</v>
      </c>
      <c r="D28" s="77" t="str">
        <f>'Družstva D II.'!C30</f>
        <v>Komínková Natálie</v>
      </c>
      <c r="E28" s="16" t="str">
        <f>IF(D28=0," ",'Družstva D II.'!$B$28)</f>
        <v>ZŠ a MŠ Drnholec</v>
      </c>
      <c r="F28" s="42">
        <f>'Družstva D II.'!D30</f>
        <v>8.6</v>
      </c>
      <c r="G28" s="43">
        <f>'Družstva D II.'!E30</f>
        <v>8.2</v>
      </c>
      <c r="H28" s="43">
        <f>'Družstva D II.'!F30</f>
        <v>0</v>
      </c>
      <c r="I28" s="43">
        <f>'Družstva D II.'!G30</f>
        <v>0</v>
      </c>
      <c r="J28" s="44">
        <f t="shared" si="3"/>
        <v>16.799999999999997</v>
      </c>
    </row>
    <row r="29" spans="2:10" ht="14.25" customHeight="1">
      <c r="B29" s="3">
        <f t="shared" si="2"/>
        <v>15</v>
      </c>
      <c r="C29" s="128">
        <v>17</v>
      </c>
      <c r="D29" s="189" t="s">
        <v>144</v>
      </c>
      <c r="E29" s="190" t="s">
        <v>145</v>
      </c>
      <c r="F29" s="55">
        <v>8.1</v>
      </c>
      <c r="G29" s="56">
        <v>8.35</v>
      </c>
      <c r="H29" s="56"/>
      <c r="I29" s="56"/>
      <c r="J29" s="44">
        <f t="shared" si="3"/>
        <v>16.45</v>
      </c>
    </row>
    <row r="30" spans="2:10" ht="14.25" customHeight="1">
      <c r="B30" s="3">
        <f t="shared" si="2"/>
        <v>16</v>
      </c>
      <c r="C30" s="84">
        <f>'Družstva D II.'!B24</f>
        <v>13</v>
      </c>
      <c r="D30" s="77" t="str">
        <f>'Družstva D II.'!C24</f>
        <v>Smotrilová Kateřina</v>
      </c>
      <c r="E30" s="16" t="str">
        <f>IF(D30=0," ",'Družstva D II.'!$B$20)</f>
        <v>ZŠ a MŠ Ořechov</v>
      </c>
      <c r="F30" s="42">
        <f>'Družstva D II.'!D24</f>
        <v>8.05</v>
      </c>
      <c r="G30" s="43">
        <f>'Družstva D II.'!E24</f>
        <v>8.35</v>
      </c>
      <c r="H30" s="43">
        <f>'Družstva D II.'!F24</f>
        <v>0</v>
      </c>
      <c r="I30" s="43">
        <f>'Družstva D II.'!G24</f>
        <v>0</v>
      </c>
      <c r="J30" s="44">
        <f t="shared" si="3"/>
        <v>16.4</v>
      </c>
    </row>
    <row r="31" spans="2:10" ht="14.25" customHeight="1">
      <c r="B31" s="3">
        <f t="shared" si="2"/>
        <v>17</v>
      </c>
      <c r="C31" s="140">
        <f>'Družstva D II.'!B57</f>
        <v>30</v>
      </c>
      <c r="D31" s="77" t="str">
        <f>'Družstva D II.'!C57</f>
        <v>Daňková Nela</v>
      </c>
      <c r="E31" s="16" t="str">
        <f>IF(D31=0," ",'Družstva D II.'!$B$52)</f>
        <v>ZŠ Hrušovany nad Jevišovkou
</v>
      </c>
      <c r="F31" s="42">
        <f>'Družstva D II.'!D57</f>
        <v>7.3</v>
      </c>
      <c r="G31" s="43">
        <f>'Družstva D II.'!E57</f>
        <v>9</v>
      </c>
      <c r="H31" s="43">
        <f>'Družstva D II.'!F57</f>
        <v>0</v>
      </c>
      <c r="I31" s="43">
        <f>'Družstva D II.'!G57</f>
        <v>0</v>
      </c>
      <c r="J31" s="44">
        <f t="shared" si="3"/>
        <v>16.3</v>
      </c>
    </row>
    <row r="32" spans="2:10" ht="14.25" customHeight="1">
      <c r="B32" s="3">
        <f t="shared" si="2"/>
        <v>18</v>
      </c>
      <c r="C32" s="84">
        <f>'Družstva D II.'!B22</f>
        <v>11</v>
      </c>
      <c r="D32" s="77" t="str">
        <f>'Družstva D II.'!C22</f>
        <v>Pařilová Sára</v>
      </c>
      <c r="E32" s="16" t="str">
        <f>IF(D32=0," ",'Družstva D II.'!$B$20)</f>
        <v>ZŠ a MŠ Ořechov</v>
      </c>
      <c r="F32" s="42">
        <f>'Družstva D II.'!D22</f>
        <v>7.75</v>
      </c>
      <c r="G32" s="43">
        <f>'Družstva D II.'!E22</f>
        <v>8.4</v>
      </c>
      <c r="H32" s="43">
        <f>'Družstva D II.'!F22</f>
        <v>0</v>
      </c>
      <c r="I32" s="43">
        <f>'Družstva D II.'!G22</f>
        <v>0</v>
      </c>
      <c r="J32" s="44">
        <f t="shared" si="3"/>
        <v>16.15</v>
      </c>
    </row>
    <row r="33" spans="2:10" ht="14.25" customHeight="1">
      <c r="B33" s="3">
        <f t="shared" si="2"/>
        <v>18</v>
      </c>
      <c r="C33" s="84">
        <f>'Družstva D II.'!B55</f>
        <v>28</v>
      </c>
      <c r="D33" s="77" t="str">
        <f>'Družstva D II.'!C55</f>
        <v>Bedřichová Denisa</v>
      </c>
      <c r="E33" s="16" t="str">
        <f>IF(D33=0," ",'Družstva D II.'!$B$52)</f>
        <v>ZŠ Hrušovany nad Jevišovkou
</v>
      </c>
      <c r="F33" s="42">
        <f>'Družstva D II.'!D55</f>
        <v>8.2</v>
      </c>
      <c r="G33" s="43">
        <f>'Družstva D II.'!E55</f>
        <v>7.95</v>
      </c>
      <c r="H33" s="43">
        <f>'Družstva D II.'!F55</f>
        <v>0</v>
      </c>
      <c r="I33" s="43">
        <f>'Družstva D II.'!G55</f>
        <v>0</v>
      </c>
      <c r="J33" s="44">
        <f t="shared" si="3"/>
        <v>16.15</v>
      </c>
    </row>
    <row r="34" spans="2:10" ht="14.25" customHeight="1">
      <c r="B34" s="3">
        <f t="shared" si="2"/>
        <v>20</v>
      </c>
      <c r="C34" s="84">
        <f>'Družstva D II.'!B48</f>
        <v>25</v>
      </c>
      <c r="D34" s="77" t="str">
        <f>'Družstva D II.'!C48</f>
        <v>Sedláková Nikol</v>
      </c>
      <c r="E34" s="16" t="str">
        <f>IF(D34=0," ",'Družstva D II.'!$B$44)</f>
        <v>ZŠ a MŠ Prštice</v>
      </c>
      <c r="F34" s="42">
        <f>'Družstva D II.'!D48</f>
        <v>7.5</v>
      </c>
      <c r="G34" s="43">
        <f>'Družstva D II.'!E48</f>
        <v>8.6</v>
      </c>
      <c r="H34" s="43">
        <f>'Družstva D II.'!F48</f>
        <v>0</v>
      </c>
      <c r="I34" s="43">
        <f>'Družstva D II.'!G48</f>
        <v>0</v>
      </c>
      <c r="J34" s="44">
        <f t="shared" si="3"/>
        <v>16.1</v>
      </c>
    </row>
    <row r="35" spans="2:10" ht="14.25" customHeight="1">
      <c r="B35" s="3">
        <f t="shared" si="2"/>
        <v>21</v>
      </c>
      <c r="C35" s="84">
        <f>'Družstva D II.'!B47</f>
        <v>24</v>
      </c>
      <c r="D35" s="77" t="str">
        <f>'Družstva D II.'!C47</f>
        <v>Horáková Jana</v>
      </c>
      <c r="E35" s="16" t="str">
        <f>IF(D35=0," ",'Družstva D II.'!$B$44)</f>
        <v>ZŠ a MŠ Prštice</v>
      </c>
      <c r="F35" s="42">
        <f>'Družstva D II.'!D47</f>
        <v>7.8</v>
      </c>
      <c r="G35" s="43">
        <f>'Družstva D II.'!E47</f>
        <v>8.25</v>
      </c>
      <c r="H35" s="43">
        <f>'Družstva D II.'!F47</f>
        <v>0</v>
      </c>
      <c r="I35" s="43">
        <f>'Družstva D II.'!G47</f>
        <v>0</v>
      </c>
      <c r="J35" s="44">
        <f t="shared" si="3"/>
        <v>16.05</v>
      </c>
    </row>
    <row r="36" spans="2:10" ht="14.25" customHeight="1">
      <c r="B36" s="3">
        <f t="shared" si="2"/>
        <v>21</v>
      </c>
      <c r="C36" s="84">
        <f>'Družstva D II.'!B49</f>
        <v>26</v>
      </c>
      <c r="D36" s="77" t="str">
        <f>'Družstva D II.'!C49</f>
        <v>Sedláková Michaela</v>
      </c>
      <c r="E36" s="16" t="str">
        <f>IF(D36=0," ",'Družstva D II.'!$B$44)</f>
        <v>ZŠ a MŠ Prštice</v>
      </c>
      <c r="F36" s="42">
        <f>'Družstva D II.'!D49</f>
        <v>7.3</v>
      </c>
      <c r="G36" s="43">
        <f>'Družstva D II.'!E49</f>
        <v>8.75</v>
      </c>
      <c r="H36" s="43">
        <f>'Družstva D II.'!F49</f>
        <v>0</v>
      </c>
      <c r="I36" s="43">
        <f>'Družstva D II.'!G49</f>
        <v>0</v>
      </c>
      <c r="J36" s="44">
        <f t="shared" si="3"/>
        <v>16.05</v>
      </c>
    </row>
    <row r="37" spans="2:10" ht="14.25" customHeight="1">
      <c r="B37" s="3">
        <f t="shared" si="2"/>
        <v>23</v>
      </c>
      <c r="C37" s="84">
        <f>'Družstva D II.'!B56</f>
        <v>29</v>
      </c>
      <c r="D37" s="77" t="str">
        <f>'Družstva D II.'!C56</f>
        <v>Matajsová Adéla</v>
      </c>
      <c r="E37" s="16" t="str">
        <f>IF(D37=0," ",'Družstva D II.'!$B$52)</f>
        <v>ZŠ Hrušovany nad Jevišovkou
</v>
      </c>
      <c r="F37" s="42">
        <f>'Družstva D II.'!D56</f>
        <v>7.8</v>
      </c>
      <c r="G37" s="43">
        <f>'Družstva D II.'!E56</f>
        <v>8.15</v>
      </c>
      <c r="H37" s="43">
        <f>'Družstva D II.'!F56</f>
        <v>0</v>
      </c>
      <c r="I37" s="43">
        <f>'Družstva D II.'!G56</f>
        <v>0</v>
      </c>
      <c r="J37" s="44">
        <f t="shared" si="3"/>
        <v>15.95</v>
      </c>
    </row>
    <row r="38" spans="2:10" ht="14.25" customHeight="1">
      <c r="B38" s="3">
        <f t="shared" si="2"/>
        <v>24</v>
      </c>
      <c r="C38" s="84">
        <f>'Družstva D II.'!B41</f>
        <v>22</v>
      </c>
      <c r="D38" s="77" t="str">
        <f>'Družstva D II.'!C41</f>
        <v>Ulbrichová Nela</v>
      </c>
      <c r="E38" s="16" t="str">
        <f>IF(D38=0," ",'Družstva D II.'!$B$36)</f>
        <v>ZŠ a MŠ Střelice u Brna</v>
      </c>
      <c r="F38" s="42">
        <f>'Družstva D II.'!D41</f>
        <v>8</v>
      </c>
      <c r="G38" s="43">
        <f>'Družstva D II.'!E41</f>
        <v>7.7</v>
      </c>
      <c r="H38" s="43">
        <f>'Družstva D II.'!F41</f>
        <v>0</v>
      </c>
      <c r="I38" s="43">
        <f>'Družstva D II.'!G41</f>
        <v>0</v>
      </c>
      <c r="J38" s="44">
        <f t="shared" si="3"/>
        <v>15.7</v>
      </c>
    </row>
    <row r="39" spans="2:10" ht="14.25" customHeight="1">
      <c r="B39" s="3">
        <f t="shared" si="2"/>
        <v>25</v>
      </c>
      <c r="C39" s="84">
        <f>'Družstva D II.'!B8</f>
        <v>3</v>
      </c>
      <c r="D39" s="77" t="str">
        <f>'Družstva D II.'!C8</f>
        <v>Tesařová Daniela</v>
      </c>
      <c r="E39" s="16" t="str">
        <f>IF(D39=0," ",'Družstva D II.'!$B$4)</f>
        <v>ZŠ Vranovice</v>
      </c>
      <c r="F39" s="42">
        <f>'Družstva D II.'!D8</f>
        <v>7.1</v>
      </c>
      <c r="G39" s="43">
        <f>'Družstva D II.'!E8</f>
        <v>8.25</v>
      </c>
      <c r="H39" s="43">
        <f>'Družstva D II.'!F8</f>
        <v>0</v>
      </c>
      <c r="I39" s="43">
        <f>'Družstva D II.'!G8</f>
        <v>0</v>
      </c>
      <c r="J39" s="44">
        <f t="shared" si="3"/>
        <v>15.35</v>
      </c>
    </row>
    <row r="40" spans="2:10" ht="14.25" customHeight="1">
      <c r="B40" s="3">
        <f t="shared" si="2"/>
        <v>26</v>
      </c>
      <c r="C40" s="84">
        <f>'Družstva D II.'!B7</f>
        <v>2</v>
      </c>
      <c r="D40" s="77" t="str">
        <f>'Družstva D II.'!C7</f>
        <v>Lorenzová Monika</v>
      </c>
      <c r="E40" s="16" t="str">
        <f>IF(D40=0," ",'Družstva D II.'!$B$4)</f>
        <v>ZŠ Vranovice</v>
      </c>
      <c r="F40" s="42">
        <f>'Družstva D II.'!D7</f>
        <v>7.3</v>
      </c>
      <c r="G40" s="43">
        <f>'Družstva D II.'!E7</f>
        <v>7.6</v>
      </c>
      <c r="H40" s="43">
        <f>'Družstva D II.'!F7</f>
        <v>0</v>
      </c>
      <c r="I40" s="43">
        <f>'Družstva D II.'!G7</f>
        <v>0</v>
      </c>
      <c r="J40" s="44">
        <f t="shared" si="3"/>
        <v>14.899999999999999</v>
      </c>
    </row>
    <row r="41" spans="2:10" ht="14.25" customHeight="1">
      <c r="B41" s="3">
        <f t="shared" si="2"/>
        <v>27</v>
      </c>
      <c r="C41" s="84">
        <f>'Družstva D II.'!B9</f>
        <v>4</v>
      </c>
      <c r="D41" s="77" t="str">
        <f>'Družstva D II.'!C9</f>
        <v>Köhlerová Kristýna</v>
      </c>
      <c r="E41" s="16" t="str">
        <f>IF(D41=0," ",'Družstva D II.'!$B$4)</f>
        <v>ZŠ Vranovice</v>
      </c>
      <c r="F41" s="42">
        <f>'Družstva D II.'!D9</f>
        <v>6.85</v>
      </c>
      <c r="G41" s="43">
        <f>'Družstva D II.'!E9</f>
        <v>8</v>
      </c>
      <c r="H41" s="43">
        <f>'Družstva D II.'!F9</f>
        <v>0</v>
      </c>
      <c r="I41" s="43">
        <f>'Družstva D II.'!G9</f>
        <v>0</v>
      </c>
      <c r="J41" s="44">
        <f t="shared" si="3"/>
        <v>14.85</v>
      </c>
    </row>
    <row r="42" spans="2:10" ht="14.25" customHeight="1" thickBot="1">
      <c r="B42" s="50">
        <f t="shared" si="2"/>
        <v>28</v>
      </c>
      <c r="C42" s="210">
        <v>5</v>
      </c>
      <c r="D42" s="211" t="s">
        <v>69</v>
      </c>
      <c r="E42" s="212" t="str">
        <f>IF(D42=0," ",'Družstva D II.'!$B$4)</f>
        <v>ZŠ Vranovice</v>
      </c>
      <c r="F42" s="213">
        <v>7.4</v>
      </c>
      <c r="G42" s="214">
        <v>7.3</v>
      </c>
      <c r="H42" s="214"/>
      <c r="I42" s="214"/>
      <c r="J42" s="44">
        <f t="shared" si="3"/>
        <v>14.7</v>
      </c>
    </row>
    <row r="43" spans="2:10" ht="12.75">
      <c r="B43" s="13">
        <f t="shared" si="2"/>
        <v>29</v>
      </c>
      <c r="C43" s="82">
        <f>'Družstva D II.'!B6</f>
        <v>1</v>
      </c>
      <c r="D43" s="142" t="str">
        <f>'Družstva D II.'!C6</f>
        <v>Furchová Lenka</v>
      </c>
      <c r="E43" s="16" t="str">
        <f>IF(D43=0," ",'Družstva D II.'!$B$4)</f>
        <v>ZŠ Vranovice</v>
      </c>
      <c r="F43" s="144">
        <f>'Družstva D II.'!D6</f>
        <v>6.8</v>
      </c>
      <c r="G43" s="145">
        <f>'Družstva D II.'!E6</f>
        <v>7.5</v>
      </c>
      <c r="H43" s="145">
        <f>'Družstva D II.'!F6</f>
        <v>0</v>
      </c>
      <c r="I43" s="145">
        <f>'Družstva D II.'!G6</f>
        <v>0</v>
      </c>
      <c r="J43" s="38">
        <f t="shared" si="3"/>
        <v>14.3</v>
      </c>
    </row>
    <row r="44" spans="2:10" ht="12.75">
      <c r="B44" s="3">
        <f t="shared" si="2"/>
        <v>30</v>
      </c>
      <c r="C44" s="128">
        <v>6</v>
      </c>
      <c r="D44" s="191" t="s">
        <v>70</v>
      </c>
      <c r="E44" s="54" t="str">
        <f>IF(D44=0," ",'Družstva D II.'!$B$4)</f>
        <v>ZŠ Vranovice</v>
      </c>
      <c r="F44" s="55">
        <v>6</v>
      </c>
      <c r="G44" s="56">
        <v>7</v>
      </c>
      <c r="H44" s="56"/>
      <c r="I44" s="56"/>
      <c r="J44" s="44">
        <f t="shared" si="3"/>
        <v>13</v>
      </c>
    </row>
    <row r="45" spans="2:10" ht="12.75">
      <c r="B45" s="3" t="str">
        <f t="shared" si="2"/>
        <v> </v>
      </c>
      <c r="C45" s="84">
        <f>'Družstva D II.'!B33</f>
        <v>0</v>
      </c>
      <c r="D45" s="77">
        <f>'Družstva D II.'!C33</f>
        <v>0</v>
      </c>
      <c r="E45" s="16" t="str">
        <f>IF(D45=0," ",'Družstva D II.'!$B$28)</f>
        <v> </v>
      </c>
      <c r="F45" s="42">
        <f>'Družstva D II.'!D33</f>
        <v>0</v>
      </c>
      <c r="G45" s="43">
        <f>'Družstva D II.'!E33</f>
        <v>0</v>
      </c>
      <c r="H45" s="43">
        <f>'Družstva D II.'!F33</f>
        <v>0</v>
      </c>
      <c r="I45" s="43">
        <f>'Družstva D II.'!G33</f>
        <v>0</v>
      </c>
      <c r="J45" s="44">
        <f t="shared" si="3"/>
        <v>0</v>
      </c>
    </row>
    <row r="46" spans="2:10" ht="13.5" thickBot="1">
      <c r="B46" s="14" t="str">
        <f t="shared" si="2"/>
        <v> </v>
      </c>
      <c r="C46" s="129"/>
      <c r="D46" s="81"/>
      <c r="E46" s="57"/>
      <c r="F46" s="58"/>
      <c r="G46" s="59"/>
      <c r="H46" s="59"/>
      <c r="I46" s="59"/>
      <c r="J46" s="45">
        <f t="shared" si="3"/>
        <v>0</v>
      </c>
    </row>
  </sheetData>
  <sheetProtection sheet="1"/>
  <mergeCells count="12">
    <mergeCell ref="B1:J1"/>
    <mergeCell ref="B13:J13"/>
    <mergeCell ref="B3:J3"/>
    <mergeCell ref="D5:E5"/>
    <mergeCell ref="D6:E6"/>
    <mergeCell ref="D7:E7"/>
    <mergeCell ref="D8:E8"/>
    <mergeCell ref="D11:E11"/>
    <mergeCell ref="D9:E9"/>
    <mergeCell ref="D10:E10"/>
    <mergeCell ref="D4:E4"/>
    <mergeCell ref="B2:J2"/>
  </mergeCells>
  <conditionalFormatting sqref="B15:B37 B5:C10 B42:B46 B12:C12">
    <cfRule type="cellIs" priority="3" dxfId="0" operator="between" stopIfTrue="1">
      <formula>1</formula>
      <formula>3</formula>
    </cfRule>
  </conditionalFormatting>
  <conditionalFormatting sqref="B38:B41">
    <cfRule type="cellIs" priority="2" dxfId="0" operator="between" stopIfTrue="1">
      <formula>1</formula>
      <formula>3</formula>
    </cfRule>
  </conditionalFormatting>
  <conditionalFormatting sqref="B11:C11">
    <cfRule type="cellIs" priority="1" dxfId="0" operator="between" stopIfTrue="1">
      <formula>1</formula>
      <formula>3</formula>
    </cfRule>
  </conditionalFormatting>
  <printOptions/>
  <pageMargins left="0.57" right="0.53" top="0.58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I66"/>
  <sheetViews>
    <sheetView showGridLines="0" showZeros="0" zoomScalePageLayoutView="0" workbookViewId="0" topLeftCell="A28">
      <selection activeCell="C49" sqref="C48:C49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0.28125" style="0" customWidth="1"/>
    <col min="4" max="8" width="9.00390625" style="0" customWidth="1"/>
    <col min="9" max="9" width="9.8515625" style="0" customWidth="1"/>
  </cols>
  <sheetData>
    <row r="1" spans="2:9" ht="18" customHeight="1">
      <c r="B1" s="227" t="str">
        <f>'Družstva D II.'!B1:I1</f>
        <v>Krajské kolo ve sportovní gymnastice 12. 3. 2015 ve Slavkově u Brna</v>
      </c>
      <c r="C1" s="227"/>
      <c r="D1" s="227"/>
      <c r="E1" s="227"/>
      <c r="F1" s="227"/>
      <c r="G1" s="227"/>
      <c r="H1" s="227"/>
      <c r="I1" s="227"/>
    </row>
    <row r="2" spans="2:9" ht="18.75" customHeight="1">
      <c r="B2" s="228" t="s">
        <v>15</v>
      </c>
      <c r="C2" s="228"/>
      <c r="D2" s="228"/>
      <c r="E2" s="228"/>
      <c r="F2" s="228"/>
      <c r="G2" s="228"/>
      <c r="H2" s="228"/>
      <c r="I2" s="228"/>
    </row>
    <row r="3" spans="3:9" s="122" customFormat="1" ht="8.25" customHeight="1">
      <c r="C3" s="5"/>
      <c r="D3" s="5"/>
      <c r="E3" s="5"/>
      <c r="F3" s="5"/>
      <c r="G3" s="5"/>
      <c r="H3" s="123"/>
      <c r="I3" s="123"/>
    </row>
    <row r="4" spans="2:9" ht="13.5" customHeight="1" thickBot="1">
      <c r="B4" s="225" t="s">
        <v>18</v>
      </c>
      <c r="C4" s="226"/>
      <c r="D4" s="226"/>
      <c r="E4" s="226"/>
      <c r="F4" s="226"/>
      <c r="G4" s="226"/>
      <c r="H4" s="226"/>
      <c r="I4" s="21"/>
    </row>
    <row r="5" spans="2:9" ht="25.5" customHeight="1" thickBot="1">
      <c r="B5" s="2" t="s">
        <v>8</v>
      </c>
      <c r="C5" s="181" t="s">
        <v>6</v>
      </c>
      <c r="D5" s="7" t="s">
        <v>3</v>
      </c>
      <c r="E5" s="17" t="s">
        <v>10</v>
      </c>
      <c r="F5" s="17" t="s">
        <v>2</v>
      </c>
      <c r="G5" s="18"/>
      <c r="H5" s="18" t="s">
        <v>5</v>
      </c>
      <c r="I5" s="69" t="s">
        <v>11</v>
      </c>
    </row>
    <row r="6" spans="2:9" ht="12.75">
      <c r="B6" s="167">
        <v>31</v>
      </c>
      <c r="C6" s="187" t="s">
        <v>71</v>
      </c>
      <c r="D6" s="150">
        <v>8.8</v>
      </c>
      <c r="E6" s="23">
        <v>9</v>
      </c>
      <c r="F6" s="23">
        <v>9.6</v>
      </c>
      <c r="G6" s="24">
        <v>0</v>
      </c>
      <c r="H6" s="25">
        <f>SUM(D6:G6)</f>
        <v>27.4</v>
      </c>
      <c r="I6" s="19" t="str">
        <f>IF(H6=0," ",RANK(H6,$H$6:$H$9,0)&amp;" v dr.")</f>
        <v>2 v dr.</v>
      </c>
    </row>
    <row r="7" spans="2:9" ht="12.75">
      <c r="B7" s="92">
        <v>32</v>
      </c>
      <c r="C7" s="164" t="s">
        <v>72</v>
      </c>
      <c r="D7" s="151">
        <v>9.05</v>
      </c>
      <c r="E7" s="27">
        <v>8.1</v>
      </c>
      <c r="F7" s="27">
        <v>9.6</v>
      </c>
      <c r="G7" s="28">
        <v>0</v>
      </c>
      <c r="H7" s="29">
        <f>SUM(D7:G7)</f>
        <v>26.75</v>
      </c>
      <c r="I7" s="19" t="str">
        <f>IF(H7=0," ",RANK(H7,$H$6:$H$9,0)&amp;" v dr.")</f>
        <v>3 v dr.</v>
      </c>
    </row>
    <row r="8" spans="2:9" ht="12.75">
      <c r="B8" s="91">
        <v>33</v>
      </c>
      <c r="C8" s="164" t="s">
        <v>73</v>
      </c>
      <c r="D8" s="151">
        <v>9.4</v>
      </c>
      <c r="E8" s="27">
        <v>9.75</v>
      </c>
      <c r="F8" s="27">
        <v>9.85</v>
      </c>
      <c r="G8" s="28">
        <v>0</v>
      </c>
      <c r="H8" s="29">
        <f>SUM(D8:G8)</f>
        <v>29</v>
      </c>
      <c r="I8" s="19" t="str">
        <f>IF(H8=0," ",RANK(H8,$H$6:$H$9,0)&amp;" v dr.")</f>
        <v>1 v dr.</v>
      </c>
    </row>
    <row r="9" spans="2:9" ht="13.5" thickBot="1">
      <c r="B9" s="93">
        <v>34</v>
      </c>
      <c r="C9" s="169" t="s">
        <v>74</v>
      </c>
      <c r="D9" s="152">
        <v>8.05</v>
      </c>
      <c r="E9" s="31">
        <v>8.85</v>
      </c>
      <c r="F9" s="31">
        <v>9.4</v>
      </c>
      <c r="G9" s="32">
        <v>0</v>
      </c>
      <c r="H9" s="33">
        <f>SUM(D9:G9)</f>
        <v>26.299999999999997</v>
      </c>
      <c r="I9" s="19" t="str">
        <f>IF(H9=0," ",RANK(H9,$H$6:$H$9,0)&amp;" v dr.")</f>
        <v>4 v dr.</v>
      </c>
    </row>
    <row r="10" spans="2:9" ht="13.5" thickBot="1">
      <c r="B10" s="70" t="s">
        <v>9</v>
      </c>
      <c r="C10" s="182" t="s">
        <v>7</v>
      </c>
      <c r="D10" s="34">
        <f>IF(SUM(D6:D9)=0,0,LARGE(D6:D9,1)+LARGE(D6:D9,2)+LARGE(D6:D9,3))</f>
        <v>27.250000000000004</v>
      </c>
      <c r="E10" s="35">
        <f>IF(SUM(E6:E9)=0,0,LARGE(E6:E9,1)+LARGE(E6:E9,2)+LARGE(E6:E9,3))</f>
        <v>27.6</v>
      </c>
      <c r="F10" s="35">
        <f>IF(SUM(F6:F9)=0,0,LARGE(F6:F9,1)+LARGE(F6:F9,2)+LARGE(F6:F9,3))</f>
        <v>29.049999999999997</v>
      </c>
      <c r="G10" s="36">
        <f>IF(SUM(G6:G9)=0,0,LARGE(G6:G9,1)+LARGE(G6:G9,2)+LARGE(G6:G9,3))</f>
        <v>0</v>
      </c>
      <c r="H10" s="37">
        <f>SUM(D10:G10)</f>
        <v>83.9</v>
      </c>
      <c r="I10" s="20" t="s">
        <v>9</v>
      </c>
    </row>
    <row r="11" spans="3:9" ht="8.25" customHeight="1">
      <c r="C11" s="4"/>
      <c r="D11" s="4"/>
      <c r="E11" s="4"/>
      <c r="F11" s="4"/>
      <c r="G11" s="10"/>
      <c r="H11" s="4"/>
      <c r="I11" s="4"/>
    </row>
    <row r="12" spans="2:9" ht="13.5" customHeight="1" thickBot="1">
      <c r="B12" s="225" t="s">
        <v>75</v>
      </c>
      <c r="C12" s="226"/>
      <c r="D12" s="226"/>
      <c r="E12" s="226"/>
      <c r="F12" s="226"/>
      <c r="G12" s="226"/>
      <c r="H12" s="226"/>
      <c r="I12" s="4"/>
    </row>
    <row r="13" spans="2:9" ht="25.5" customHeight="1" thickBot="1">
      <c r="B13" s="71" t="str">
        <f>$B$5</f>
        <v>č.</v>
      </c>
      <c r="C13" s="153" t="str">
        <f>$C$5</f>
        <v>Jméno a příjmení</v>
      </c>
      <c r="D13" s="73" t="str">
        <f>$D$5</f>
        <v>Přeskok</v>
      </c>
      <c r="E13" s="74" t="str">
        <f>$E$5</f>
        <v>Hrazda</v>
      </c>
      <c r="F13" s="74" t="str">
        <f>$F$5</f>
        <v>Prostná</v>
      </c>
      <c r="G13" s="75">
        <f>$G$5</f>
        <v>0</v>
      </c>
      <c r="H13" s="75" t="str">
        <f>$H$5</f>
        <v>Součet</v>
      </c>
      <c r="I13" s="76" t="str">
        <f>$I$5</f>
        <v>Pořadí v družstvu</v>
      </c>
    </row>
    <row r="14" spans="2:9" ht="12.75">
      <c r="B14" s="167">
        <v>35</v>
      </c>
      <c r="C14" s="186" t="s">
        <v>76</v>
      </c>
      <c r="D14" s="150">
        <v>8.9</v>
      </c>
      <c r="E14" s="23">
        <v>9.25</v>
      </c>
      <c r="F14" s="23">
        <v>8</v>
      </c>
      <c r="G14" s="24">
        <v>0</v>
      </c>
      <c r="H14" s="38">
        <f>SUM(D14:G14)</f>
        <v>26.15</v>
      </c>
      <c r="I14" s="19" t="str">
        <f>IF(H14=0," ",RANK(H14,$H$14:$H$17,0)&amp;" v dr.")</f>
        <v>4 v dr.</v>
      </c>
    </row>
    <row r="15" spans="2:9" ht="12.75">
      <c r="B15" s="92">
        <v>36</v>
      </c>
      <c r="C15" s="164" t="s">
        <v>77</v>
      </c>
      <c r="D15" s="151">
        <v>8.6</v>
      </c>
      <c r="E15" s="27">
        <v>8.5</v>
      </c>
      <c r="F15" s="27">
        <v>9.3</v>
      </c>
      <c r="G15" s="28">
        <v>0</v>
      </c>
      <c r="H15" s="39">
        <f>SUM(D15:G15)</f>
        <v>26.400000000000002</v>
      </c>
      <c r="I15" s="19" t="str">
        <f>IF(H15=0," ",RANK(H15,$H$14:$H$17,0)&amp;" v dr.")</f>
        <v>3 v dr.</v>
      </c>
    </row>
    <row r="16" spans="2:9" ht="12.75">
      <c r="B16" s="91">
        <v>37</v>
      </c>
      <c r="C16" s="164" t="s">
        <v>78</v>
      </c>
      <c r="D16" s="151">
        <v>9.55</v>
      </c>
      <c r="E16" s="27">
        <v>9.2</v>
      </c>
      <c r="F16" s="27">
        <v>8.4</v>
      </c>
      <c r="G16" s="28">
        <v>0</v>
      </c>
      <c r="H16" s="39">
        <f>SUM(D16:G16)</f>
        <v>27.15</v>
      </c>
      <c r="I16" s="19" t="str">
        <f>IF(H16=0," ",RANK(H16,$H$14:$H$17,0)&amp;" v dr.")</f>
        <v>1 v dr.</v>
      </c>
    </row>
    <row r="17" spans="2:9" ht="13.5" thickBot="1">
      <c r="B17" s="93">
        <v>38</v>
      </c>
      <c r="C17" s="169" t="s">
        <v>79</v>
      </c>
      <c r="D17" s="152">
        <v>8.5</v>
      </c>
      <c r="E17" s="31">
        <v>8.9</v>
      </c>
      <c r="F17" s="31">
        <v>9.45</v>
      </c>
      <c r="G17" s="32">
        <v>0</v>
      </c>
      <c r="H17" s="40">
        <f>SUM(D17:G17)</f>
        <v>26.849999999999998</v>
      </c>
      <c r="I17" s="19" t="str">
        <f>IF(H17=0," ",RANK(H17,$H$14:$H$17,0)&amp;" v dr.")</f>
        <v>2 v dr.</v>
      </c>
    </row>
    <row r="18" spans="2:9" ht="13.5" thickBot="1">
      <c r="B18" s="70" t="s">
        <v>9</v>
      </c>
      <c r="C18" s="154" t="s">
        <v>7</v>
      </c>
      <c r="D18" s="41">
        <f>IF(SUM(D14:D17)=0,0,LARGE(D14:D17,1)+LARGE(D14:D17,2)+LARGE(D14:D17,3))</f>
        <v>27.050000000000004</v>
      </c>
      <c r="E18" s="35">
        <f>IF(SUM(E14:E17)=0,0,LARGE(E14:E17,1)+LARGE(E14:E17,2)+LARGE(E14:E17,3))</f>
        <v>27.35</v>
      </c>
      <c r="F18" s="35">
        <f>IF(SUM(F14:F17)=0,0,LARGE(F14:F17,1)+LARGE(F14:F17,2)+LARGE(F14:F17,3))</f>
        <v>27.15</v>
      </c>
      <c r="G18" s="36">
        <f>IF(SUM(G14:G17)=0,0,LARGE(G14:G17,1)+LARGE(G14:G17,2)+LARGE(G14:G17,3))</f>
        <v>0</v>
      </c>
      <c r="H18" s="37">
        <f>SUM(D18:G18)</f>
        <v>81.55000000000001</v>
      </c>
      <c r="I18" s="20" t="s">
        <v>9</v>
      </c>
    </row>
    <row r="19" spans="3:9" ht="8.25" customHeight="1">
      <c r="C19" s="4"/>
      <c r="D19" s="4"/>
      <c r="E19" s="4"/>
      <c r="F19" s="4"/>
      <c r="G19" s="4"/>
      <c r="H19" s="4"/>
      <c r="I19" s="4"/>
    </row>
    <row r="20" spans="2:9" ht="13.5" customHeight="1" thickBot="1">
      <c r="B20" s="225" t="s">
        <v>80</v>
      </c>
      <c r="C20" s="226"/>
      <c r="D20" s="226"/>
      <c r="E20" s="226"/>
      <c r="F20" s="226"/>
      <c r="G20" s="226"/>
      <c r="H20" s="226"/>
      <c r="I20" s="4"/>
    </row>
    <row r="21" spans="2:9" ht="25.5" customHeight="1" thickBot="1">
      <c r="B21" s="71" t="str">
        <f>$B$5</f>
        <v>č.</v>
      </c>
      <c r="C21" s="153" t="str">
        <f>$C$5</f>
        <v>Jméno a příjmení</v>
      </c>
      <c r="D21" s="73" t="str">
        <f>$D$5</f>
        <v>Přeskok</v>
      </c>
      <c r="E21" s="74" t="str">
        <f>$E$5</f>
        <v>Hrazda</v>
      </c>
      <c r="F21" s="74" t="str">
        <f>$F$5</f>
        <v>Prostná</v>
      </c>
      <c r="G21" s="75">
        <f>$G$5</f>
        <v>0</v>
      </c>
      <c r="H21" s="75" t="str">
        <f>$H$5</f>
        <v>Součet</v>
      </c>
      <c r="I21" s="76" t="str">
        <f>$I$5</f>
        <v>Pořadí v družstvu</v>
      </c>
    </row>
    <row r="22" spans="2:9" ht="12.75">
      <c r="B22" s="167">
        <v>39</v>
      </c>
      <c r="C22" s="186" t="s">
        <v>81</v>
      </c>
      <c r="D22" s="150">
        <v>9.05</v>
      </c>
      <c r="E22" s="23">
        <v>9</v>
      </c>
      <c r="F22" s="23">
        <v>8.4</v>
      </c>
      <c r="G22" s="24">
        <v>0</v>
      </c>
      <c r="H22" s="25">
        <f>SUM(D22:G22)</f>
        <v>26.450000000000003</v>
      </c>
      <c r="I22" s="19" t="str">
        <f>IF(H22=0," ",RANK(H22,$H$22:$H$25,0)&amp;" v dr.")</f>
        <v>2 v dr.</v>
      </c>
    </row>
    <row r="23" spans="2:9" ht="12.75">
      <c r="B23" s="92">
        <v>40</v>
      </c>
      <c r="C23" s="164" t="s">
        <v>82</v>
      </c>
      <c r="D23" s="151">
        <v>8.85</v>
      </c>
      <c r="E23" s="27">
        <v>9.1</v>
      </c>
      <c r="F23" s="27">
        <v>8.7</v>
      </c>
      <c r="G23" s="28">
        <v>0</v>
      </c>
      <c r="H23" s="29">
        <f>SUM(D23:G23)</f>
        <v>26.65</v>
      </c>
      <c r="I23" s="19" t="str">
        <f>IF(H23=0," ",RANK(H23,$H$22:$H$25,0)&amp;" v dr.")</f>
        <v>1 v dr.</v>
      </c>
    </row>
    <row r="24" spans="2:9" ht="12.75">
      <c r="B24" s="91">
        <v>41</v>
      </c>
      <c r="C24" s="164" t="s">
        <v>83</v>
      </c>
      <c r="D24" s="151">
        <v>8.3</v>
      </c>
      <c r="E24" s="217">
        <v>7.1</v>
      </c>
      <c r="F24" s="27">
        <v>8.3</v>
      </c>
      <c r="G24" s="28">
        <v>0</v>
      </c>
      <c r="H24" s="29">
        <f>SUM(D24:G24)</f>
        <v>23.700000000000003</v>
      </c>
      <c r="I24" s="19" t="str">
        <f>IF(H24=0," ",RANK(H24,$H$22:$H$25,0)&amp;" v dr.")</f>
        <v>4 v dr.</v>
      </c>
    </row>
    <row r="25" spans="2:9" ht="13.5" thickBot="1">
      <c r="B25" s="93">
        <v>42</v>
      </c>
      <c r="C25" s="169" t="s">
        <v>84</v>
      </c>
      <c r="D25" s="152">
        <v>8.8</v>
      </c>
      <c r="E25" s="31">
        <v>8.65</v>
      </c>
      <c r="F25" s="31">
        <v>8.7</v>
      </c>
      <c r="G25" s="32">
        <v>0</v>
      </c>
      <c r="H25" s="33">
        <f>SUM(D25:G25)</f>
        <v>26.150000000000002</v>
      </c>
      <c r="I25" s="19" t="str">
        <f>IF(H25=0," ",RANK(H25,$H$22:$H$25,0)&amp;" v dr.")</f>
        <v>3 v dr.</v>
      </c>
    </row>
    <row r="26" spans="2:9" ht="13.5" thickBot="1">
      <c r="B26" s="70" t="s">
        <v>9</v>
      </c>
      <c r="C26" s="154" t="s">
        <v>7</v>
      </c>
      <c r="D26" s="41">
        <f>IF(SUM(D22:D25)=0,0,LARGE(D22:D25,1)+LARGE(D22:D25,2)+LARGE(D22:D25,3))</f>
        <v>26.7</v>
      </c>
      <c r="E26" s="35">
        <f>IF(SUM(E22:E25)=0,0,LARGE(E22:E25,1)+LARGE(E22:E25,2)+LARGE(E22:E25,3))</f>
        <v>26.75</v>
      </c>
      <c r="F26" s="35">
        <f>IF(SUM(F22:F25)=0,0,LARGE(F22:F25,1)+LARGE(F22:F25,2)+LARGE(F22:F25,3))</f>
        <v>25.799999999999997</v>
      </c>
      <c r="G26" s="36">
        <f>IF(SUM(G22:G25)=0,0,LARGE(G22:G25,1)+LARGE(G22:G25,2)+LARGE(G22:G25,3))</f>
        <v>0</v>
      </c>
      <c r="H26" s="37">
        <f>SUM(D26:G26)</f>
        <v>79.25</v>
      </c>
      <c r="I26" s="20" t="s">
        <v>9</v>
      </c>
    </row>
    <row r="27" spans="3:9" ht="8.25" customHeight="1">
      <c r="C27" s="4"/>
      <c r="D27" s="4"/>
      <c r="E27" s="4"/>
      <c r="F27" s="4"/>
      <c r="G27" s="4"/>
      <c r="H27" s="4"/>
      <c r="I27" s="4"/>
    </row>
    <row r="28" spans="2:9" ht="13.5" customHeight="1" thickBot="1">
      <c r="B28" s="226" t="s">
        <v>85</v>
      </c>
      <c r="C28" s="226"/>
      <c r="D28" s="226"/>
      <c r="E28" s="226"/>
      <c r="F28" s="226"/>
      <c r="G28" s="226"/>
      <c r="H28" s="226"/>
      <c r="I28" s="4"/>
    </row>
    <row r="29" spans="2:9" ht="25.5" customHeight="1" thickBot="1">
      <c r="B29" s="71" t="str">
        <f>$B$5</f>
        <v>č.</v>
      </c>
      <c r="C29" s="153" t="str">
        <f>$C$5</f>
        <v>Jméno a příjmení</v>
      </c>
      <c r="D29" s="73" t="str">
        <f>$D$5</f>
        <v>Přeskok</v>
      </c>
      <c r="E29" s="74" t="str">
        <f>$E$5</f>
        <v>Hrazda</v>
      </c>
      <c r="F29" s="74" t="str">
        <f>$F$5</f>
        <v>Prostná</v>
      </c>
      <c r="G29" s="75">
        <f>$G$5</f>
        <v>0</v>
      </c>
      <c r="H29" s="75" t="str">
        <f>$H$5</f>
        <v>Součet</v>
      </c>
      <c r="I29" s="76" t="str">
        <f>$I$5</f>
        <v>Pořadí v družstvu</v>
      </c>
    </row>
    <row r="30" spans="2:9" ht="12.75">
      <c r="B30" s="167">
        <v>43</v>
      </c>
      <c r="C30" s="186" t="s">
        <v>86</v>
      </c>
      <c r="D30" s="150">
        <v>7.25</v>
      </c>
      <c r="E30" s="23">
        <v>8.4</v>
      </c>
      <c r="F30" s="23">
        <v>8.3</v>
      </c>
      <c r="G30" s="24">
        <v>0</v>
      </c>
      <c r="H30" s="25">
        <f>SUM(D30:G30)</f>
        <v>23.950000000000003</v>
      </c>
      <c r="I30" s="19" t="str">
        <f>IF(H30=0," ",RANK(H30,$H$30:$H$33,0)&amp;" v dr.")</f>
        <v>3 v dr.</v>
      </c>
    </row>
    <row r="31" spans="2:9" ht="12.75">
      <c r="B31" s="92">
        <v>44</v>
      </c>
      <c r="C31" s="164" t="s">
        <v>87</v>
      </c>
      <c r="D31" s="151">
        <v>8.05</v>
      </c>
      <c r="E31" s="27">
        <v>8.55</v>
      </c>
      <c r="F31" s="27">
        <v>8.45</v>
      </c>
      <c r="G31" s="28">
        <v>0</v>
      </c>
      <c r="H31" s="29">
        <f>SUM(D31:G31)</f>
        <v>25.05</v>
      </c>
      <c r="I31" s="19" t="str">
        <f>IF(H31=0," ",RANK(H31,$H$30:$H$33,0)&amp;" v dr.")</f>
        <v>2 v dr.</v>
      </c>
    </row>
    <row r="32" spans="2:9" ht="12.75">
      <c r="B32" s="91">
        <v>45</v>
      </c>
      <c r="C32" s="164" t="s">
        <v>88</v>
      </c>
      <c r="D32" s="151">
        <v>8.1</v>
      </c>
      <c r="E32" s="27">
        <v>8.9</v>
      </c>
      <c r="F32" s="27">
        <v>8.65</v>
      </c>
      <c r="G32" s="28"/>
      <c r="H32" s="29">
        <f>SUM(D32:G32)</f>
        <v>25.65</v>
      </c>
      <c r="I32" s="19" t="str">
        <f>IF(H32=0," ",RANK(H32,$H$30:$H$33,0)&amp;" v dr.")</f>
        <v>1 v dr.</v>
      </c>
    </row>
    <row r="33" spans="2:9" ht="13.5" thickBot="1">
      <c r="B33" s="93"/>
      <c r="C33" s="188"/>
      <c r="D33" s="152"/>
      <c r="E33" s="31"/>
      <c r="F33" s="31"/>
      <c r="G33" s="32">
        <v>0</v>
      </c>
      <c r="H33" s="33">
        <f>SUM(D33:G33)</f>
        <v>0</v>
      </c>
      <c r="I33" s="19" t="str">
        <f>IF(H33=0," ",RANK(H33,$H$30:$H$33,0)&amp;" v dr.")</f>
        <v> </v>
      </c>
    </row>
    <row r="34" spans="2:9" ht="13.5" thickBot="1">
      <c r="B34" s="70" t="s">
        <v>9</v>
      </c>
      <c r="C34" s="154" t="s">
        <v>7</v>
      </c>
      <c r="D34" s="41">
        <f>IF(SUM(D30:D33)=0,0,LARGE(D30:D33,1)+LARGE(D30:D33,2)+LARGE(D30:D33,3))</f>
        <v>23.4</v>
      </c>
      <c r="E34" s="35">
        <f>IF(SUM(E30:E33)=0,0,LARGE(E30:E33,1)+LARGE(E30:E33,2)+LARGE(E30:E33,3))</f>
        <v>25.85</v>
      </c>
      <c r="F34" s="35">
        <f>IF(SUM(F30:F33)=0,0,LARGE(F30:F33,1)+LARGE(F30:F33,2)+LARGE(F30:F33,3))</f>
        <v>25.400000000000002</v>
      </c>
      <c r="G34" s="36">
        <f>IF(SUM(G30:G33)=0,0,LARGE(G30:G33,1)+LARGE(G30:G33,2)+LARGE(G30:G33,3))</f>
        <v>0</v>
      </c>
      <c r="H34" s="37">
        <f>SUM(D34:G34)</f>
        <v>74.65</v>
      </c>
      <c r="I34" s="20" t="s">
        <v>9</v>
      </c>
    </row>
    <row r="35" spans="3:9" ht="8.25" customHeight="1">
      <c r="C35" s="4"/>
      <c r="D35" s="4"/>
      <c r="E35" s="4"/>
      <c r="F35" s="4"/>
      <c r="G35" s="4"/>
      <c r="H35" s="4"/>
      <c r="I35" s="11"/>
    </row>
    <row r="36" spans="2:9" ht="13.5" customHeight="1" thickBot="1">
      <c r="B36" s="226" t="s">
        <v>31</v>
      </c>
      <c r="C36" s="226"/>
      <c r="D36" s="226"/>
      <c r="E36" s="226"/>
      <c r="F36" s="226"/>
      <c r="G36" s="226"/>
      <c r="H36" s="226"/>
      <c r="I36" s="4"/>
    </row>
    <row r="37" spans="2:9" ht="25.5" customHeight="1" thickBot="1">
      <c r="B37" s="71" t="str">
        <f>$B$5</f>
        <v>č.</v>
      </c>
      <c r="C37" s="72" t="str">
        <f>$C$5</f>
        <v>Jméno a příjmení</v>
      </c>
      <c r="D37" s="73" t="str">
        <f>$D$5</f>
        <v>Přeskok</v>
      </c>
      <c r="E37" s="74" t="str">
        <f>$E$5</f>
        <v>Hrazda</v>
      </c>
      <c r="F37" s="74" t="str">
        <f>$F$5</f>
        <v>Prostná</v>
      </c>
      <c r="G37" s="75">
        <f>$G$5</f>
        <v>0</v>
      </c>
      <c r="H37" s="75" t="str">
        <f>$H$5</f>
        <v>Součet</v>
      </c>
      <c r="I37" s="76" t="str">
        <f>$I$5</f>
        <v>Pořadí v družstvu</v>
      </c>
    </row>
    <row r="38" spans="2:9" ht="12.75">
      <c r="B38" s="167">
        <v>46</v>
      </c>
      <c r="C38" s="187" t="s">
        <v>89</v>
      </c>
      <c r="D38" s="150">
        <v>8</v>
      </c>
      <c r="E38" s="23">
        <v>7.6</v>
      </c>
      <c r="F38" s="23">
        <v>8.3</v>
      </c>
      <c r="G38" s="24">
        <v>0</v>
      </c>
      <c r="H38" s="25">
        <f>SUM(D38:G38)</f>
        <v>23.9</v>
      </c>
      <c r="I38" s="19" t="str">
        <f>IF(H38=0," ",RANK(H38,$H$38:$H$41,0)&amp;" v dr.")</f>
        <v>2 v dr.</v>
      </c>
    </row>
    <row r="39" spans="2:9" ht="12.75">
      <c r="B39" s="92">
        <v>47</v>
      </c>
      <c r="C39" s="164" t="s">
        <v>90</v>
      </c>
      <c r="D39" s="151">
        <v>8.3</v>
      </c>
      <c r="E39" s="27">
        <v>7.85</v>
      </c>
      <c r="F39" s="27">
        <v>9</v>
      </c>
      <c r="G39" s="28">
        <v>0</v>
      </c>
      <c r="H39" s="29">
        <f>SUM(D39:G39)</f>
        <v>25.15</v>
      </c>
      <c r="I39" s="19" t="str">
        <f>IF(H39=0," ",RANK(H39,$H$38:$H$41,0)&amp;" v dr.")</f>
        <v>1 v dr.</v>
      </c>
    </row>
    <row r="40" spans="2:9" ht="12.75">
      <c r="B40" s="91">
        <v>48</v>
      </c>
      <c r="C40" s="164" t="s">
        <v>91</v>
      </c>
      <c r="D40" s="151">
        <v>7.6</v>
      </c>
      <c r="E40" s="27">
        <v>6.1</v>
      </c>
      <c r="F40" s="27">
        <v>8.2</v>
      </c>
      <c r="G40" s="28">
        <v>0</v>
      </c>
      <c r="H40" s="29">
        <f>SUM(D40:G40)</f>
        <v>21.9</v>
      </c>
      <c r="I40" s="19" t="str">
        <f>IF(H40=0," ",RANK(H40,$H$38:$H$41,0)&amp;" v dr.")</f>
        <v>4 v dr.</v>
      </c>
    </row>
    <row r="41" spans="2:9" ht="13.5" thickBot="1">
      <c r="B41" s="93">
        <v>49</v>
      </c>
      <c r="C41" s="169" t="s">
        <v>92</v>
      </c>
      <c r="D41" s="152">
        <v>7.9</v>
      </c>
      <c r="E41" s="31">
        <v>6.15</v>
      </c>
      <c r="F41" s="31">
        <v>8.7</v>
      </c>
      <c r="G41" s="32">
        <v>0</v>
      </c>
      <c r="H41" s="33">
        <f>SUM(D41:G41)</f>
        <v>22.75</v>
      </c>
      <c r="I41" s="19" t="str">
        <f>IF(H41=0," ",RANK(H41,$H$38:$H$41,0)&amp;" v dr.")</f>
        <v>3 v dr.</v>
      </c>
    </row>
    <row r="42" spans="2:9" ht="13.5" thickBot="1">
      <c r="B42" s="70" t="s">
        <v>9</v>
      </c>
      <c r="C42" s="154" t="s">
        <v>7</v>
      </c>
      <c r="D42" s="41">
        <f>IF(SUM(D38:D41)=0,0,LARGE(D38:D41,1)+LARGE(D38:D41,2)+LARGE(D38:D41,3))</f>
        <v>24.200000000000003</v>
      </c>
      <c r="E42" s="35">
        <f>IF(SUM(E38:E41)=0,0,LARGE(E38:E41,1)+LARGE(E38:E41,2)+LARGE(E38:E41,3))</f>
        <v>21.6</v>
      </c>
      <c r="F42" s="35">
        <f>IF(SUM(F38:F41)=0,0,LARGE(F38:F41,1)+LARGE(F38:F41,2)+LARGE(F38:F41,3))</f>
        <v>26</v>
      </c>
      <c r="G42" s="36">
        <f>IF(SUM(G38:G41)=0,0,LARGE(G38:G41,1)+LARGE(G38:G41,2)+LARGE(G38:G41,3))</f>
        <v>0</v>
      </c>
      <c r="H42" s="37">
        <f>SUM(D42:G42)</f>
        <v>71.80000000000001</v>
      </c>
      <c r="I42" s="20" t="s">
        <v>9</v>
      </c>
    </row>
    <row r="43" spans="3:9" ht="8.25" customHeight="1">
      <c r="C43" s="4"/>
      <c r="D43" s="4"/>
      <c r="E43" s="4"/>
      <c r="F43" s="4"/>
      <c r="G43" s="4"/>
      <c r="H43" s="4"/>
      <c r="I43" s="11"/>
    </row>
    <row r="44" spans="2:9" ht="13.5" customHeight="1" thickBot="1">
      <c r="B44" s="225" t="s">
        <v>93</v>
      </c>
      <c r="C44" s="226"/>
      <c r="D44" s="226"/>
      <c r="E44" s="226"/>
      <c r="F44" s="226"/>
      <c r="G44" s="226"/>
      <c r="H44" s="226"/>
      <c r="I44" s="4"/>
    </row>
    <row r="45" spans="2:9" ht="25.5" customHeight="1" thickBot="1">
      <c r="B45" s="71" t="str">
        <f>$B$5</f>
        <v>č.</v>
      </c>
      <c r="C45" s="72" t="str">
        <f>$C$5</f>
        <v>Jméno a příjmení</v>
      </c>
      <c r="D45" s="73" t="str">
        <f>$D$5</f>
        <v>Přeskok</v>
      </c>
      <c r="E45" s="74" t="str">
        <f>$E$5</f>
        <v>Hrazda</v>
      </c>
      <c r="F45" s="74" t="str">
        <f>$F$5</f>
        <v>Prostná</v>
      </c>
      <c r="G45" s="75">
        <f>$G$5</f>
        <v>0</v>
      </c>
      <c r="H45" s="75" t="str">
        <f>$H$5</f>
        <v>Součet</v>
      </c>
      <c r="I45" s="76" t="str">
        <f>$I$5</f>
        <v>Pořadí v družstvu</v>
      </c>
    </row>
    <row r="46" spans="2:9" ht="12.75">
      <c r="B46" s="168">
        <v>50</v>
      </c>
      <c r="C46" s="187" t="s">
        <v>94</v>
      </c>
      <c r="D46" s="150">
        <v>7.75</v>
      </c>
      <c r="E46" s="23">
        <v>7.3</v>
      </c>
      <c r="F46" s="23">
        <v>7.6</v>
      </c>
      <c r="G46" s="24">
        <v>0</v>
      </c>
      <c r="H46" s="25">
        <f>SUM(D46:G46)</f>
        <v>22.65</v>
      </c>
      <c r="I46" s="19" t="str">
        <f>IF(H46=0," ",RANK(H46,$H$46:$H$49,0)&amp;" v dr.")</f>
        <v>3 v dr.</v>
      </c>
    </row>
    <row r="47" spans="2:9" ht="12.75">
      <c r="B47" s="149">
        <v>51</v>
      </c>
      <c r="C47" s="164" t="s">
        <v>95</v>
      </c>
      <c r="D47" s="151">
        <v>7.3</v>
      </c>
      <c r="E47" s="27">
        <v>7.5</v>
      </c>
      <c r="F47" s="27">
        <v>7.4</v>
      </c>
      <c r="G47" s="28">
        <v>0</v>
      </c>
      <c r="H47" s="29">
        <f>SUM(D47:G47)</f>
        <v>22.200000000000003</v>
      </c>
      <c r="I47" s="19" t="str">
        <f>IF(H47=0," ",RANK(H47,$H$46:$H$49,0)&amp;" v dr.")</f>
        <v>4 v dr.</v>
      </c>
    </row>
    <row r="48" spans="2:9" ht="12.75">
      <c r="B48" s="148">
        <v>52</v>
      </c>
      <c r="C48" s="164" t="s">
        <v>96</v>
      </c>
      <c r="D48" s="151">
        <v>7.7</v>
      </c>
      <c r="E48" s="27">
        <v>7.8</v>
      </c>
      <c r="F48" s="27">
        <v>7.95</v>
      </c>
      <c r="G48" s="28">
        <v>0</v>
      </c>
      <c r="H48" s="29">
        <f>SUM(D48:G48)</f>
        <v>23.45</v>
      </c>
      <c r="I48" s="19" t="str">
        <f>IF(H48=0," ",RANK(H48,$H$46:$H$49,0)&amp;" v dr.")</f>
        <v>1 v dr.</v>
      </c>
    </row>
    <row r="49" spans="2:9" ht="13.5" thickBot="1">
      <c r="B49" s="155">
        <v>53</v>
      </c>
      <c r="C49" s="169" t="s">
        <v>97</v>
      </c>
      <c r="D49" s="152">
        <v>8</v>
      </c>
      <c r="E49" s="31">
        <v>6.8</v>
      </c>
      <c r="F49" s="31">
        <v>8.35</v>
      </c>
      <c r="G49" s="32">
        <v>0</v>
      </c>
      <c r="H49" s="62">
        <f>SUM(D49:G49)</f>
        <v>23.15</v>
      </c>
      <c r="I49" s="19" t="str">
        <f>IF(H49=0," ",RANK(H49,$H$46:$H$49,0)&amp;" v dr.")</f>
        <v>2 v dr.</v>
      </c>
    </row>
    <row r="50" spans="2:9" ht="13.5" thickBot="1">
      <c r="B50" s="70" t="s">
        <v>9</v>
      </c>
      <c r="C50" s="154" t="s">
        <v>7</v>
      </c>
      <c r="D50" s="34">
        <f>IF(SUM(D46:D49)=0,0,LARGE(D46:D49,1)+LARGE(D46:D49,2)+LARGE(D46:D49,3))</f>
        <v>23.45</v>
      </c>
      <c r="E50" s="63">
        <f>IF(SUM(E46:E49)=0,0,LARGE(E46:E49,1)+LARGE(E46:E49,2)+LARGE(E46:E49,3))</f>
        <v>22.6</v>
      </c>
      <c r="F50" s="63">
        <f>IF(SUM(F46:F49)=0,0,LARGE(F46:F49,1)+LARGE(F46:F49,2)+LARGE(F46:F49,3))</f>
        <v>23.9</v>
      </c>
      <c r="G50" s="64">
        <f>IF(SUM(G46:G49)=0,0,LARGE(G46:G49,1)+LARGE(G46:G49,2)+LARGE(G46:G49,3))</f>
        <v>0</v>
      </c>
      <c r="H50" s="65">
        <f>SUM(D50:G50)</f>
        <v>69.94999999999999</v>
      </c>
      <c r="I50" s="20" t="s">
        <v>9</v>
      </c>
    </row>
    <row r="51" spans="3:9" ht="8.25" customHeight="1">
      <c r="C51" s="4"/>
      <c r="D51" s="4"/>
      <c r="E51" s="4"/>
      <c r="F51" s="4"/>
      <c r="G51" s="4"/>
      <c r="H51" s="4"/>
      <c r="I51" s="11"/>
    </row>
    <row r="52" spans="2:9" ht="13.5" customHeight="1" thickBot="1">
      <c r="B52" s="226" t="s">
        <v>98</v>
      </c>
      <c r="C52" s="226"/>
      <c r="D52" s="226"/>
      <c r="E52" s="226"/>
      <c r="F52" s="226"/>
      <c r="G52" s="226"/>
      <c r="H52" s="226"/>
      <c r="I52" s="4"/>
    </row>
    <row r="53" spans="2:9" ht="25.5" customHeight="1" thickBot="1">
      <c r="B53" s="71" t="str">
        <f>$B$5</f>
        <v>č.</v>
      </c>
      <c r="C53" s="153" t="str">
        <f>$C$5</f>
        <v>Jméno a příjmení</v>
      </c>
      <c r="D53" s="73" t="str">
        <f>$D$5</f>
        <v>Přeskok</v>
      </c>
      <c r="E53" s="74" t="str">
        <f>$E$5</f>
        <v>Hrazda</v>
      </c>
      <c r="F53" s="74" t="str">
        <f>$F$5</f>
        <v>Prostná</v>
      </c>
      <c r="G53" s="75">
        <f>$G$5</f>
        <v>0</v>
      </c>
      <c r="H53" s="75" t="str">
        <f>$H$5</f>
        <v>Součet</v>
      </c>
      <c r="I53" s="76" t="str">
        <f>$I$5</f>
        <v>Pořadí v družstvu</v>
      </c>
    </row>
    <row r="54" spans="2:9" ht="12.75">
      <c r="B54" s="167">
        <v>54</v>
      </c>
      <c r="C54" s="186" t="s">
        <v>99</v>
      </c>
      <c r="D54" s="150">
        <v>7</v>
      </c>
      <c r="E54" s="23">
        <v>6</v>
      </c>
      <c r="F54" s="23">
        <v>7.65</v>
      </c>
      <c r="G54" s="24"/>
      <c r="H54" s="25">
        <f>SUM(D54:G54)</f>
        <v>20.65</v>
      </c>
      <c r="I54" s="19" t="str">
        <f>IF(H54=0," ",RANK(H54,$H$54:$H$57,0)&amp;" v dr.")</f>
        <v>4 v dr.</v>
      </c>
    </row>
    <row r="55" spans="2:9" ht="12.75">
      <c r="B55" s="92">
        <v>55</v>
      </c>
      <c r="C55" s="164" t="s">
        <v>100</v>
      </c>
      <c r="D55" s="151">
        <v>6.8</v>
      </c>
      <c r="E55" s="27">
        <v>6.2</v>
      </c>
      <c r="F55" s="27">
        <v>7.8</v>
      </c>
      <c r="G55" s="28"/>
      <c r="H55" s="29">
        <f>SUM(D55:G55)</f>
        <v>20.8</v>
      </c>
      <c r="I55" s="19" t="str">
        <f>IF(H55=0," ",RANK(H55,$H$54:$H$57,0)&amp;" v dr.")</f>
        <v>2 v dr.</v>
      </c>
    </row>
    <row r="56" spans="2:9" ht="12.75">
      <c r="B56" s="91">
        <v>56</v>
      </c>
      <c r="C56" s="164" t="s">
        <v>101</v>
      </c>
      <c r="D56" s="151">
        <v>7.3</v>
      </c>
      <c r="E56" s="27">
        <v>6.3</v>
      </c>
      <c r="F56" s="27">
        <v>7.2</v>
      </c>
      <c r="G56" s="28"/>
      <c r="H56" s="29">
        <f>SUM(D56:G56)</f>
        <v>20.8</v>
      </c>
      <c r="I56" s="19" t="str">
        <f>IF(H56=0," ",RANK(H56,$H$54:$H$57,0)&amp;" v dr.")</f>
        <v>2 v dr.</v>
      </c>
    </row>
    <row r="57" spans="2:9" ht="13.5" thickBot="1">
      <c r="B57" s="93">
        <v>57</v>
      </c>
      <c r="C57" s="169" t="s">
        <v>102</v>
      </c>
      <c r="D57" s="152">
        <v>7</v>
      </c>
      <c r="E57" s="31">
        <v>6.9</v>
      </c>
      <c r="F57" s="31">
        <v>7.8</v>
      </c>
      <c r="G57" s="32"/>
      <c r="H57" s="62">
        <f>SUM(D57:G57)</f>
        <v>21.7</v>
      </c>
      <c r="I57" s="19" t="str">
        <f>IF(H57=0," ",RANK(H57,$H$54:$H$57,0)&amp;" v dr.")</f>
        <v>1 v dr.</v>
      </c>
    </row>
    <row r="58" spans="2:9" ht="13.5" thickBot="1">
      <c r="B58" s="70" t="s">
        <v>9</v>
      </c>
      <c r="C58" s="154" t="s">
        <v>7</v>
      </c>
      <c r="D58" s="34">
        <f>IF(SUM(D54:D57)=0,0,LARGE(D54:D57,1)+LARGE(D54:D57,2)+LARGE(D54:D57,3))</f>
        <v>21.3</v>
      </c>
      <c r="E58" s="63">
        <f>IF(SUM(E54:E57)=0,0,LARGE(E54:E57,1)+LARGE(E54:E57,2)+LARGE(E54:E57,3))</f>
        <v>19.4</v>
      </c>
      <c r="F58" s="63">
        <f>IF(SUM(F54:F57)=0,0,LARGE(F54:F57,1)+LARGE(F54:F57,2)+LARGE(F54:F57,3))</f>
        <v>23.25</v>
      </c>
      <c r="G58" s="64">
        <f>IF(SUM(G54:G57)=0,0,LARGE(G54:G57,1)+LARGE(G54:G57,2)+LARGE(G54:G57,3))</f>
        <v>0</v>
      </c>
      <c r="H58" s="65">
        <f>SUM(D58:G58)</f>
        <v>63.95</v>
      </c>
      <c r="I58" s="20" t="s">
        <v>9</v>
      </c>
    </row>
    <row r="59" spans="3:9" ht="8.25" customHeight="1">
      <c r="C59" s="4"/>
      <c r="D59" s="4"/>
      <c r="E59" s="4"/>
      <c r="F59" s="4"/>
      <c r="G59" s="4"/>
      <c r="H59" s="4"/>
      <c r="I59" s="11"/>
    </row>
    <row r="60" spans="2:9" ht="13.5" customHeight="1" thickBot="1">
      <c r="B60" s="226" t="s">
        <v>119</v>
      </c>
      <c r="C60" s="226"/>
      <c r="D60" s="226"/>
      <c r="E60" s="226"/>
      <c r="F60" s="226"/>
      <c r="G60" s="226"/>
      <c r="H60" s="226"/>
      <c r="I60" s="4"/>
    </row>
    <row r="61" spans="2:9" ht="25.5" customHeight="1" thickBot="1">
      <c r="B61" s="71" t="str">
        <f>$B$5</f>
        <v>č.</v>
      </c>
      <c r="C61" s="153" t="str">
        <f>$C$5</f>
        <v>Jméno a příjmení</v>
      </c>
      <c r="D61" s="73" t="str">
        <f>$D$5</f>
        <v>Přeskok</v>
      </c>
      <c r="E61" s="74" t="str">
        <f>$E$5</f>
        <v>Hrazda</v>
      </c>
      <c r="F61" s="74" t="str">
        <f>$F$5</f>
        <v>Prostná</v>
      </c>
      <c r="G61" s="75">
        <f>$G$5</f>
        <v>0</v>
      </c>
      <c r="H61" s="75" t="str">
        <f>$H$5</f>
        <v>Součet</v>
      </c>
      <c r="I61" s="76" t="str">
        <f>$I$5</f>
        <v>Pořadí v družstvu</v>
      </c>
    </row>
    <row r="62" spans="2:9" ht="12.75">
      <c r="B62" s="167">
        <v>59</v>
      </c>
      <c r="C62" s="186" t="s">
        <v>140</v>
      </c>
      <c r="D62" s="150">
        <v>9.1</v>
      </c>
      <c r="E62" s="23">
        <v>8.55</v>
      </c>
      <c r="F62" s="23">
        <v>9</v>
      </c>
      <c r="G62" s="24"/>
      <c r="H62" s="25">
        <f>SUM(D62:G62)</f>
        <v>26.65</v>
      </c>
      <c r="I62" s="19" t="str">
        <f>IF(H62=0," ",RANK(H62,$H$62:$H$65,0)&amp;" v dr.")</f>
        <v>2 v dr.</v>
      </c>
    </row>
    <row r="63" spans="2:9" ht="12.75">
      <c r="B63" s="92">
        <v>60</v>
      </c>
      <c r="C63" s="164" t="s">
        <v>141</v>
      </c>
      <c r="D63" s="151">
        <v>8.4</v>
      </c>
      <c r="E63" s="27">
        <v>9</v>
      </c>
      <c r="F63" s="27">
        <v>8.8</v>
      </c>
      <c r="G63" s="28"/>
      <c r="H63" s="29">
        <f>SUM(D63:G63)</f>
        <v>26.2</v>
      </c>
      <c r="I63" s="19" t="str">
        <f>IF(H63=0," ",RANK(H63,$H$62:$H$65,0)&amp;" v dr.")</f>
        <v>3 v dr.</v>
      </c>
    </row>
    <row r="64" spans="2:9" ht="12.75">
      <c r="B64" s="91">
        <v>61</v>
      </c>
      <c r="C64" s="164" t="s">
        <v>142</v>
      </c>
      <c r="D64" s="151">
        <v>8.25</v>
      </c>
      <c r="E64" s="27">
        <v>8.2</v>
      </c>
      <c r="F64" s="27">
        <v>8.15</v>
      </c>
      <c r="G64" s="28"/>
      <c r="H64" s="29">
        <f>SUM(D64:G64)</f>
        <v>24.6</v>
      </c>
      <c r="I64" s="19" t="str">
        <f>IF(H64=0," ",RANK(H64,$H$62:$H$65,0)&amp;" v dr.")</f>
        <v>4 v dr.</v>
      </c>
    </row>
    <row r="65" spans="2:9" ht="13.5" thickBot="1">
      <c r="B65" s="93">
        <v>62</v>
      </c>
      <c r="C65" s="169" t="s">
        <v>143</v>
      </c>
      <c r="D65" s="152">
        <v>9.1</v>
      </c>
      <c r="E65" s="31">
        <v>9.5</v>
      </c>
      <c r="F65" s="31">
        <v>9.1</v>
      </c>
      <c r="G65" s="32"/>
      <c r="H65" s="62">
        <f>SUM(D65:G65)</f>
        <v>27.700000000000003</v>
      </c>
      <c r="I65" s="19" t="str">
        <f>IF(H65=0," ",RANK(H65,$H$62:$H$65,0)&amp;" v dr.")</f>
        <v>1 v dr.</v>
      </c>
    </row>
    <row r="66" spans="2:9" ht="13.5" thickBot="1">
      <c r="B66" s="70" t="s">
        <v>9</v>
      </c>
      <c r="C66" s="154" t="s">
        <v>7</v>
      </c>
      <c r="D66" s="34">
        <f>IF(SUM(D62:D65)=0,0,LARGE(D62:D65,1)+LARGE(D62:D65,2)+LARGE(D62:D65,3))</f>
        <v>26.6</v>
      </c>
      <c r="E66" s="63">
        <f>IF(SUM(E62:E65)=0,0,LARGE(E62:E65,1)+LARGE(E62:E65,2)+LARGE(E62:E65,3))</f>
        <v>27.05</v>
      </c>
      <c r="F66" s="63">
        <f>IF(SUM(F62:F65)=0,0,LARGE(F62:F65,1)+LARGE(F62:F65,2)+LARGE(F62:F65,3))</f>
        <v>26.900000000000002</v>
      </c>
      <c r="G66" s="64">
        <f>IF(SUM(G62:G65)=0,0,LARGE(G62:G65,1)+LARGE(G62:G65,2)+LARGE(G62:G65,3))</f>
        <v>0</v>
      </c>
      <c r="H66" s="65">
        <f>SUM(D66:G66)</f>
        <v>80.55000000000001</v>
      </c>
      <c r="I66" s="20" t="s">
        <v>9</v>
      </c>
    </row>
  </sheetData>
  <sheetProtection/>
  <mergeCells count="10">
    <mergeCell ref="B60:H60"/>
    <mergeCell ref="B52:H52"/>
    <mergeCell ref="B36:H36"/>
    <mergeCell ref="B44:H44"/>
    <mergeCell ref="B1:I1"/>
    <mergeCell ref="B2:I2"/>
    <mergeCell ref="B4:H4"/>
    <mergeCell ref="B12:H12"/>
    <mergeCell ref="B20:H20"/>
    <mergeCell ref="B28:H28"/>
  </mergeCells>
  <conditionalFormatting sqref="I46:I50 I30:I35 I38:I43 I22:I26 I14:I18 I6:I10">
    <cfRule type="cellIs" priority="3" dxfId="0" operator="between" stopIfTrue="1">
      <formula>1</formula>
      <formula>3</formula>
    </cfRule>
  </conditionalFormatting>
  <conditionalFormatting sqref="I54:I58 I51">
    <cfRule type="cellIs" priority="2" dxfId="0" operator="between" stopIfTrue="1">
      <formula>1</formula>
      <formula>3</formula>
    </cfRule>
  </conditionalFormatting>
  <conditionalFormatting sqref="I62:I66 I59">
    <cfRule type="cellIs" priority="1" dxfId="0" operator="between" stopIfTrue="1">
      <formula>1</formula>
      <formula>3</formula>
    </cfRule>
  </conditionalFormatting>
  <printOptions/>
  <pageMargins left="0.73" right="0.5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1:K51"/>
  <sheetViews>
    <sheetView showGridLines="0" showZeros="0" zoomScalePageLayoutView="0" workbookViewId="0" topLeftCell="A10">
      <selection activeCell="D26" sqref="D26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3.28125" style="0" customWidth="1"/>
    <col min="4" max="4" width="19.140625" style="0" customWidth="1"/>
    <col min="5" max="5" width="24.7109375" style="0" customWidth="1"/>
    <col min="6" max="9" width="7.57421875" style="0" customWidth="1"/>
    <col min="10" max="10" width="8.140625" style="0" customWidth="1"/>
  </cols>
  <sheetData>
    <row r="1" spans="2:11" ht="18" customHeight="1">
      <c r="B1" s="131" t="str">
        <f>'Družstva D II.'!B1:I1</f>
        <v>Krajské kolo ve sportovní gymnastice 12. 3. 2015 ve Slavkově u Brna</v>
      </c>
      <c r="C1" s="131"/>
      <c r="D1" s="131"/>
      <c r="E1" s="131"/>
      <c r="F1" s="131"/>
      <c r="G1" s="131"/>
      <c r="H1" s="131"/>
      <c r="I1" s="131"/>
      <c r="J1" s="131"/>
      <c r="K1" s="60"/>
    </row>
    <row r="2" spans="2:11" ht="8.25" customHeight="1">
      <c r="B2" s="130"/>
      <c r="C2" s="130"/>
      <c r="D2" s="130"/>
      <c r="E2" s="130"/>
      <c r="F2" s="130"/>
      <c r="G2" s="130"/>
      <c r="H2" s="130"/>
      <c r="I2" s="130"/>
      <c r="J2" s="130"/>
      <c r="K2" s="61"/>
    </row>
    <row r="3" spans="2:11" ht="18.75" customHeight="1" thickBot="1">
      <c r="B3" s="132" t="s">
        <v>16</v>
      </c>
      <c r="C3" s="132"/>
      <c r="D3" s="132"/>
      <c r="E3" s="132"/>
      <c r="F3" s="132"/>
      <c r="G3" s="132"/>
      <c r="H3" s="132"/>
      <c r="I3" s="132"/>
      <c r="J3" s="132"/>
      <c r="K3" s="61"/>
    </row>
    <row r="4" spans="2:11" ht="42.75" customHeight="1" thickBot="1">
      <c r="B4" s="114" t="s">
        <v>1</v>
      </c>
      <c r="C4" s="90"/>
      <c r="D4" s="137" t="s">
        <v>0</v>
      </c>
      <c r="E4" s="138"/>
      <c r="F4" s="115" t="str">
        <f>'Družstva D IV.'!$D$5</f>
        <v>Přeskok</v>
      </c>
      <c r="G4" s="116" t="str">
        <f>'Družstva D IV.'!$E$5</f>
        <v>Hrazda</v>
      </c>
      <c r="H4" s="116" t="str">
        <f>'Družstva D IV.'!$F$5</f>
        <v>Prostná</v>
      </c>
      <c r="I4" s="117">
        <f>'Družstva D IV.'!$G$5</f>
        <v>0</v>
      </c>
      <c r="J4" s="118" t="str">
        <f>'Družstva D IV.'!$H$5</f>
        <v>Součet</v>
      </c>
      <c r="K4" s="61"/>
    </row>
    <row r="5" spans="2:11" ht="18.75" customHeight="1">
      <c r="B5" s="97">
        <f>IF(J5=0," ",RANK(J5,$J$5:$J$12,0))</f>
        <v>1</v>
      </c>
      <c r="C5" s="98"/>
      <c r="D5" s="133" t="str">
        <f>'Družstva D IV.'!B4</f>
        <v>ZŠ Slavkov u Brna</v>
      </c>
      <c r="E5" s="134"/>
      <c r="F5" s="99">
        <f>'Družstva D IV.'!D10</f>
        <v>27.250000000000004</v>
      </c>
      <c r="G5" s="100">
        <f>'Družstva D IV.'!E10</f>
        <v>27.6</v>
      </c>
      <c r="H5" s="100">
        <f>'Družstva D IV.'!F10</f>
        <v>29.049999999999997</v>
      </c>
      <c r="I5" s="101">
        <f>'Družstva D IV.'!G10</f>
        <v>0</v>
      </c>
      <c r="J5" s="102">
        <f aca="true" t="shared" si="0" ref="J5:J12">SUM(F5:I5)</f>
        <v>83.9</v>
      </c>
      <c r="K5" s="61"/>
    </row>
    <row r="6" spans="2:11" ht="18.75" customHeight="1">
      <c r="B6" s="103">
        <f aca="true" t="shared" si="1" ref="B6:B12">IF(J6=0," ",RANK(J6,$J$5:$J$12,0))</f>
        <v>4</v>
      </c>
      <c r="C6" s="98"/>
      <c r="D6" s="135" t="str">
        <f>'Družstva D IV.'!B20</f>
        <v>ZŠ A MŠ Drnholec A</v>
      </c>
      <c r="E6" s="136"/>
      <c r="F6" s="104">
        <f>'Družstva D IV.'!D26</f>
        <v>26.7</v>
      </c>
      <c r="G6" s="105">
        <f>'Družstva D IV.'!E26</f>
        <v>26.75</v>
      </c>
      <c r="H6" s="105">
        <f>'Družstva D IV.'!F26</f>
        <v>25.799999999999997</v>
      </c>
      <c r="I6" s="106">
        <f>'Družstva D IV.'!G26</f>
        <v>0</v>
      </c>
      <c r="J6" s="107">
        <f t="shared" si="0"/>
        <v>79.25</v>
      </c>
      <c r="K6" s="61"/>
    </row>
    <row r="7" spans="2:11" ht="18.75" customHeight="1">
      <c r="B7" s="146">
        <f t="shared" si="1"/>
        <v>6</v>
      </c>
      <c r="C7" s="98"/>
      <c r="D7" s="135" t="str">
        <f>'Družstva D IV.'!B36</f>
        <v>ZŠ Bučovice 711</v>
      </c>
      <c r="E7" s="136"/>
      <c r="F7" s="104">
        <f>'Družstva D IV.'!D42</f>
        <v>24.200000000000003</v>
      </c>
      <c r="G7" s="105">
        <f>'Družstva D IV.'!E42</f>
        <v>21.6</v>
      </c>
      <c r="H7" s="105">
        <f>'Družstva D IV.'!F42</f>
        <v>26</v>
      </c>
      <c r="I7" s="106">
        <f>'Družstva D IV.'!G42</f>
        <v>0</v>
      </c>
      <c r="J7" s="107">
        <f t="shared" si="0"/>
        <v>71.80000000000001</v>
      </c>
      <c r="K7" s="61"/>
    </row>
    <row r="8" spans="2:11" ht="18.75" customHeight="1">
      <c r="B8" s="103">
        <f t="shared" si="1"/>
        <v>5</v>
      </c>
      <c r="C8" s="98"/>
      <c r="D8" s="135" t="str">
        <f>'Družstva D IV.'!B28</f>
        <v>ZŠ A MŠ Drnholec B</v>
      </c>
      <c r="E8" s="136"/>
      <c r="F8" s="104">
        <f>'Družstva D IV.'!D34</f>
        <v>23.4</v>
      </c>
      <c r="G8" s="105">
        <f>'Družstva D IV.'!E34</f>
        <v>25.85</v>
      </c>
      <c r="H8" s="105">
        <f>'Družstva D IV.'!F34</f>
        <v>25.400000000000002</v>
      </c>
      <c r="I8" s="106">
        <f>'Družstva D IV.'!G34</f>
        <v>0</v>
      </c>
      <c r="J8" s="107">
        <f t="shared" si="0"/>
        <v>74.65</v>
      </c>
      <c r="K8" s="61"/>
    </row>
    <row r="9" spans="2:11" ht="18.75" customHeight="1">
      <c r="B9" s="103">
        <f t="shared" si="1"/>
        <v>2</v>
      </c>
      <c r="C9" s="98"/>
      <c r="D9" s="135" t="str">
        <f>'Družstva D IV.'!B12</f>
        <v>Gymnázium a OA Bučovice 
</v>
      </c>
      <c r="E9" s="136"/>
      <c r="F9" s="104">
        <f>'Družstva D IV.'!D18</f>
        <v>27.050000000000004</v>
      </c>
      <c r="G9" s="105">
        <f>'Družstva D IV.'!E18</f>
        <v>27.35</v>
      </c>
      <c r="H9" s="105">
        <f>'Družstva D IV.'!F18</f>
        <v>27.15</v>
      </c>
      <c r="I9" s="106">
        <f>'Družstva D IV.'!G18</f>
        <v>0</v>
      </c>
      <c r="J9" s="107">
        <f t="shared" si="0"/>
        <v>81.55000000000001</v>
      </c>
      <c r="K9" s="61"/>
    </row>
    <row r="10" spans="2:11" ht="18.75" customHeight="1">
      <c r="B10" s="176">
        <f t="shared" si="1"/>
        <v>7</v>
      </c>
      <c r="C10" s="177"/>
      <c r="D10" s="135" t="str">
        <f>'Družstva D IV.'!B44</f>
        <v>ZŠ Vranovice A</v>
      </c>
      <c r="E10" s="136"/>
      <c r="F10" s="104">
        <f>'Družstva D IV.'!D50</f>
        <v>23.45</v>
      </c>
      <c r="G10" s="105">
        <f>'Družstva D IV.'!E50</f>
        <v>22.6</v>
      </c>
      <c r="H10" s="105">
        <f>'Družstva D IV.'!F50</f>
        <v>23.9</v>
      </c>
      <c r="I10" s="106">
        <f>'Družstva D IV.'!G50</f>
        <v>0</v>
      </c>
      <c r="J10" s="178">
        <f t="shared" si="0"/>
        <v>69.94999999999999</v>
      </c>
      <c r="K10" s="61"/>
    </row>
    <row r="11" spans="2:11" ht="18.75" customHeight="1">
      <c r="B11" s="176">
        <f t="shared" si="1"/>
        <v>8</v>
      </c>
      <c r="C11" s="177"/>
      <c r="D11" s="135" t="str">
        <f>'Družstva D IV.'!B52</f>
        <v>ZŠ Vranovice B</v>
      </c>
      <c r="E11" s="136"/>
      <c r="F11" s="104">
        <f>'Družstva D IV.'!D58</f>
        <v>21.3</v>
      </c>
      <c r="G11" s="105">
        <f>'Družstva D IV.'!E58</f>
        <v>19.4</v>
      </c>
      <c r="H11" s="105">
        <f>'Družstva D IV.'!F58</f>
        <v>23.25</v>
      </c>
      <c r="I11" s="106">
        <f>'Družstva D IV.'!G58</f>
        <v>0</v>
      </c>
      <c r="J11" s="178">
        <f t="shared" si="0"/>
        <v>63.95</v>
      </c>
      <c r="K11" s="61"/>
    </row>
    <row r="12" spans="2:11" ht="18.75" customHeight="1" thickBot="1">
      <c r="B12" s="108">
        <f t="shared" si="1"/>
        <v>3</v>
      </c>
      <c r="C12" s="109"/>
      <c r="D12" s="171" t="str">
        <f>'Družstva D IV.'!B60</f>
        <v>ZŠ Střelice u Brna</v>
      </c>
      <c r="E12" s="172"/>
      <c r="F12" s="110">
        <f>'Družstva D IV.'!D66</f>
        <v>26.6</v>
      </c>
      <c r="G12" s="111">
        <f>'Družstva D IV.'!E66</f>
        <v>27.05</v>
      </c>
      <c r="H12" s="111">
        <f>'Družstva D IV.'!F66</f>
        <v>26.900000000000002</v>
      </c>
      <c r="I12" s="112">
        <f>'Družstva D IV.'!G66</f>
        <v>0</v>
      </c>
      <c r="J12" s="192">
        <f t="shared" si="0"/>
        <v>80.55000000000001</v>
      </c>
      <c r="K12" s="61"/>
    </row>
    <row r="13" spans="2:11" ht="14.25" customHeight="1">
      <c r="B13" s="11"/>
      <c r="C13" s="11"/>
      <c r="D13" s="119"/>
      <c r="E13" s="119"/>
      <c r="F13" s="120"/>
      <c r="G13" s="120"/>
      <c r="H13" s="120"/>
      <c r="I13" s="120"/>
      <c r="J13" s="121"/>
      <c r="K13" s="61"/>
    </row>
    <row r="14" spans="2:11" ht="18.75" customHeight="1" thickBot="1">
      <c r="B14" s="237" t="s">
        <v>17</v>
      </c>
      <c r="C14" s="237"/>
      <c r="D14" s="237"/>
      <c r="E14" s="237"/>
      <c r="F14" s="237"/>
      <c r="G14" s="237"/>
      <c r="H14" s="237"/>
      <c r="I14" s="237"/>
      <c r="J14" s="237"/>
      <c r="K14" s="61"/>
    </row>
    <row r="15" spans="2:10" ht="42.75" customHeight="1" thickBot="1">
      <c r="B15" s="96" t="s">
        <v>1</v>
      </c>
      <c r="C15" s="66" t="s">
        <v>8</v>
      </c>
      <c r="D15" s="89" t="s">
        <v>6</v>
      </c>
      <c r="E15" s="15" t="s">
        <v>0</v>
      </c>
      <c r="F15" s="94" t="str">
        <f>'Družstva D IV.'!D5</f>
        <v>Přeskok</v>
      </c>
      <c r="G15" s="95" t="str">
        <f>'Družstva D IV.'!E5</f>
        <v>Hrazda</v>
      </c>
      <c r="H15" s="95" t="str">
        <f>'Družstva D IV.'!F5</f>
        <v>Prostná</v>
      </c>
      <c r="I15" s="95">
        <f>'Družstva D IV.'!G5</f>
        <v>0</v>
      </c>
      <c r="J15" s="96" t="str">
        <f>'Družstva D IV.'!H5</f>
        <v>Součet</v>
      </c>
    </row>
    <row r="16" spans="2:10" ht="14.25" customHeight="1">
      <c r="B16" s="3">
        <f aca="true" t="shared" si="2" ref="B16:B51">IF(J16=0," ",RANK(J16,$J$16:$J$51,0))</f>
        <v>1</v>
      </c>
      <c r="C16" s="82">
        <f>'Družstva D IV.'!B8</f>
        <v>33</v>
      </c>
      <c r="D16" s="77" t="str">
        <f>'Družstva D IV.'!C8</f>
        <v>Macharová Sabina</v>
      </c>
      <c r="E16" s="16" t="str">
        <f>IF(D16=0," ",'Družstva D IV.'!$B$4)</f>
        <v>ZŠ Slavkov u Brna</v>
      </c>
      <c r="F16" s="42">
        <f>'Družstva D IV.'!D8</f>
        <v>9.4</v>
      </c>
      <c r="G16" s="43">
        <f>'Družstva D IV.'!E8</f>
        <v>9.75</v>
      </c>
      <c r="H16" s="43">
        <f>'Družstva D IV.'!F8</f>
        <v>9.85</v>
      </c>
      <c r="I16" s="43">
        <f>'Družstva D IV.'!G8</f>
        <v>0</v>
      </c>
      <c r="J16" s="38">
        <f aca="true" t="shared" si="3" ref="J16:J51">SUM(F16:I16)</f>
        <v>29</v>
      </c>
    </row>
    <row r="17" spans="2:10" ht="14.25" customHeight="1">
      <c r="B17" s="3">
        <f t="shared" si="2"/>
        <v>2</v>
      </c>
      <c r="C17" s="83">
        <f>'Družstva D IV.'!B65</f>
        <v>62</v>
      </c>
      <c r="D17" s="77" t="str">
        <f>'Družstva D IV.'!C65</f>
        <v>Ferencová Stella</v>
      </c>
      <c r="E17" s="16" t="str">
        <f>'Družstva D IV.'!$B$60</f>
        <v>ZŠ Střelice u Brna</v>
      </c>
      <c r="F17" s="42">
        <f>'Družstva D IV.'!D65</f>
        <v>9.1</v>
      </c>
      <c r="G17" s="43">
        <f>'Družstva D IV.'!E65</f>
        <v>9.5</v>
      </c>
      <c r="H17" s="43">
        <f>'Družstva D IV.'!F65</f>
        <v>9.1</v>
      </c>
      <c r="I17" s="43">
        <f>'Družstva D IV.'!G65</f>
        <v>0</v>
      </c>
      <c r="J17" s="44">
        <f t="shared" si="3"/>
        <v>27.700000000000003</v>
      </c>
    </row>
    <row r="18" spans="2:10" ht="14.25" customHeight="1">
      <c r="B18" s="3">
        <f t="shared" si="2"/>
        <v>3</v>
      </c>
      <c r="C18" s="83">
        <f>'Družstva D IV.'!B6</f>
        <v>31</v>
      </c>
      <c r="D18" s="77" t="str">
        <f>'Družstva D IV.'!C6</f>
        <v>Mannerová Kristýna</v>
      </c>
      <c r="E18" s="16" t="str">
        <f>IF(D18=0," ",'Družstva D IV.'!$B$4)</f>
        <v>ZŠ Slavkov u Brna</v>
      </c>
      <c r="F18" s="42">
        <f>'Družstva D IV.'!D6</f>
        <v>8.8</v>
      </c>
      <c r="G18" s="43">
        <f>'Družstva D IV.'!E6</f>
        <v>9</v>
      </c>
      <c r="H18" s="43">
        <f>'Družstva D IV.'!F6</f>
        <v>9.6</v>
      </c>
      <c r="I18" s="43">
        <f>'Družstva D IV.'!G6</f>
        <v>0</v>
      </c>
      <c r="J18" s="44">
        <f t="shared" si="3"/>
        <v>27.4</v>
      </c>
    </row>
    <row r="19" spans="2:10" ht="14.25" customHeight="1">
      <c r="B19" s="3">
        <f t="shared" si="2"/>
        <v>4</v>
      </c>
      <c r="C19" s="83">
        <f>'Družstva D IV.'!B16</f>
        <v>37</v>
      </c>
      <c r="D19" s="77" t="str">
        <f>'Družstva D IV.'!C16</f>
        <v>Matulová Veronika</v>
      </c>
      <c r="E19" s="16" t="str">
        <f>IF(D19=0," ",'Družstva D IV.'!$B$12)</f>
        <v>Gymnázium a OA Bučovice 
</v>
      </c>
      <c r="F19" s="42">
        <f>'Družstva D IV.'!D16</f>
        <v>9.55</v>
      </c>
      <c r="G19" s="43">
        <f>'Družstva D IV.'!E16</f>
        <v>9.2</v>
      </c>
      <c r="H19" s="43">
        <f>'Družstva D IV.'!F16</f>
        <v>8.4</v>
      </c>
      <c r="I19" s="43">
        <f>'Družstva D IV.'!G16</f>
        <v>0</v>
      </c>
      <c r="J19" s="44">
        <f t="shared" si="3"/>
        <v>27.15</v>
      </c>
    </row>
    <row r="20" spans="2:10" ht="14.25" customHeight="1">
      <c r="B20" s="3">
        <f t="shared" si="2"/>
        <v>5</v>
      </c>
      <c r="C20" s="84">
        <f>'Družstva D IV.'!B17</f>
        <v>38</v>
      </c>
      <c r="D20" s="77" t="str">
        <f>'Družstva D IV.'!C17</f>
        <v>Cupalová Monika</v>
      </c>
      <c r="E20" s="16" t="str">
        <f>IF(D20=0," ",'Družstva D IV.'!$B$12)</f>
        <v>Gymnázium a OA Bučovice 
</v>
      </c>
      <c r="F20" s="42">
        <f>'Družstva D IV.'!D17</f>
        <v>8.5</v>
      </c>
      <c r="G20" s="43">
        <f>'Družstva D IV.'!E17</f>
        <v>8.9</v>
      </c>
      <c r="H20" s="43">
        <f>'Družstva D IV.'!F17</f>
        <v>9.45</v>
      </c>
      <c r="I20" s="43">
        <f>'Družstva D IV.'!G17</f>
        <v>0</v>
      </c>
      <c r="J20" s="44">
        <f t="shared" si="3"/>
        <v>26.849999999999998</v>
      </c>
    </row>
    <row r="21" spans="2:10" ht="14.25" customHeight="1">
      <c r="B21" s="3">
        <f t="shared" si="2"/>
        <v>6</v>
      </c>
      <c r="C21" s="84">
        <f>'Družstva D IV.'!B7</f>
        <v>32</v>
      </c>
      <c r="D21" s="77" t="str">
        <f>'Družstva D IV.'!C7</f>
        <v>Vojtková Markéta</v>
      </c>
      <c r="E21" s="16" t="str">
        <f>IF(D21=0," ",'Družstva D IV.'!$B$4)</f>
        <v>ZŠ Slavkov u Brna</v>
      </c>
      <c r="F21" s="42">
        <f>'Družstva D IV.'!D7</f>
        <v>9.05</v>
      </c>
      <c r="G21" s="43">
        <f>'Družstva D IV.'!E7</f>
        <v>8.1</v>
      </c>
      <c r="H21" s="43">
        <f>'Družstva D IV.'!F7</f>
        <v>9.6</v>
      </c>
      <c r="I21" s="43">
        <f>'Družstva D IV.'!G7</f>
        <v>0</v>
      </c>
      <c r="J21" s="44">
        <f t="shared" si="3"/>
        <v>26.75</v>
      </c>
    </row>
    <row r="22" spans="2:10" ht="14.25" customHeight="1">
      <c r="B22" s="3">
        <f t="shared" si="2"/>
        <v>7</v>
      </c>
      <c r="C22" s="84">
        <f>'Družstva D IV.'!B23</f>
        <v>40</v>
      </c>
      <c r="D22" s="77" t="str">
        <f>'Družstva D IV.'!C23</f>
        <v>Marxová Eliška</v>
      </c>
      <c r="E22" s="16" t="str">
        <f>IF(D22=0," ",'Družstva D IV.'!$B$20)</f>
        <v>ZŠ A MŠ Drnholec A</v>
      </c>
      <c r="F22" s="42">
        <f>'Družstva D IV.'!D23</f>
        <v>8.85</v>
      </c>
      <c r="G22" s="43">
        <f>'Družstva D IV.'!E23</f>
        <v>9.1</v>
      </c>
      <c r="H22" s="43">
        <f>'Družstva D IV.'!F23</f>
        <v>8.7</v>
      </c>
      <c r="I22" s="43">
        <f>'Družstva D IV.'!G23</f>
        <v>0</v>
      </c>
      <c r="J22" s="44">
        <f t="shared" si="3"/>
        <v>26.65</v>
      </c>
    </row>
    <row r="23" spans="2:10" ht="14.25" customHeight="1">
      <c r="B23" s="3">
        <f t="shared" si="2"/>
        <v>7</v>
      </c>
      <c r="C23" s="84">
        <f>'Družstva D IV.'!B62</f>
        <v>59</v>
      </c>
      <c r="D23" s="77" t="str">
        <f>'Družstva D IV.'!C62</f>
        <v>Vláčilová Nikola</v>
      </c>
      <c r="E23" s="16" t="str">
        <f>'Družstva D IV.'!$B$60</f>
        <v>ZŠ Střelice u Brna</v>
      </c>
      <c r="F23" s="42">
        <f>'Družstva D IV.'!D62</f>
        <v>9.1</v>
      </c>
      <c r="G23" s="43">
        <f>'Družstva D IV.'!E62</f>
        <v>8.55</v>
      </c>
      <c r="H23" s="43">
        <f>'Družstva D IV.'!F62</f>
        <v>9</v>
      </c>
      <c r="I23" s="43">
        <f>'Družstva D IV.'!G62</f>
        <v>0</v>
      </c>
      <c r="J23" s="44">
        <f t="shared" si="3"/>
        <v>26.65</v>
      </c>
    </row>
    <row r="24" spans="2:10" ht="14.25" customHeight="1">
      <c r="B24" s="3">
        <f t="shared" si="2"/>
        <v>9</v>
      </c>
      <c r="C24" s="84">
        <f>'Družstva D IV.'!B22</f>
        <v>39</v>
      </c>
      <c r="D24" s="77" t="str">
        <f>'Družstva D IV.'!C22</f>
        <v>Marxová Marie</v>
      </c>
      <c r="E24" s="16" t="str">
        <f>IF(D24=0," ",'Družstva D IV.'!$B$20)</f>
        <v>ZŠ A MŠ Drnholec A</v>
      </c>
      <c r="F24" s="42">
        <f>'Družstva D IV.'!D22</f>
        <v>9.05</v>
      </c>
      <c r="G24" s="43">
        <f>'Družstva D IV.'!E22</f>
        <v>9</v>
      </c>
      <c r="H24" s="43">
        <f>'Družstva D IV.'!F22</f>
        <v>8.4</v>
      </c>
      <c r="I24" s="43">
        <f>'Družstva D IV.'!G22</f>
        <v>0</v>
      </c>
      <c r="J24" s="44">
        <f t="shared" si="3"/>
        <v>26.450000000000003</v>
      </c>
    </row>
    <row r="25" spans="2:10" ht="14.25" customHeight="1">
      <c r="B25" s="3">
        <f t="shared" si="2"/>
        <v>10</v>
      </c>
      <c r="C25" s="84">
        <f>'Družstva D IV.'!B15</f>
        <v>36</v>
      </c>
      <c r="D25" s="77" t="str">
        <f>'Družstva D IV.'!C15</f>
        <v>Křetínská Denisa</v>
      </c>
      <c r="E25" s="16" t="str">
        <f>IF(D25=0," ",'Družstva D IV.'!$B$12)</f>
        <v>Gymnázium a OA Bučovice 
</v>
      </c>
      <c r="F25" s="42">
        <f>'Družstva D IV.'!D15</f>
        <v>8.6</v>
      </c>
      <c r="G25" s="43">
        <f>'Družstva D IV.'!E15</f>
        <v>8.5</v>
      </c>
      <c r="H25" s="43">
        <f>'Družstva D IV.'!F15</f>
        <v>9.3</v>
      </c>
      <c r="I25" s="43">
        <f>'Družstva D IV.'!G15</f>
        <v>0</v>
      </c>
      <c r="J25" s="44">
        <f t="shared" si="3"/>
        <v>26.400000000000002</v>
      </c>
    </row>
    <row r="26" spans="2:10" ht="14.25" customHeight="1">
      <c r="B26" s="3">
        <f t="shared" si="2"/>
        <v>11</v>
      </c>
      <c r="C26" s="84">
        <f>'Družstva D IV.'!B9</f>
        <v>34</v>
      </c>
      <c r="D26" s="77" t="str">
        <f>'Družstva D IV.'!C9</f>
        <v>Kejda Veronica Nicole</v>
      </c>
      <c r="E26" s="16" t="str">
        <f>IF(D26=0," ",'Družstva D IV.'!$B$4)</f>
        <v>ZŠ Slavkov u Brna</v>
      </c>
      <c r="F26" s="42">
        <f>'Družstva D IV.'!D9</f>
        <v>8.05</v>
      </c>
      <c r="G26" s="43">
        <f>'Družstva D IV.'!E9</f>
        <v>8.85</v>
      </c>
      <c r="H26" s="43">
        <f>'Družstva D IV.'!F9</f>
        <v>9.4</v>
      </c>
      <c r="I26" s="43">
        <f>'Družstva D IV.'!G9</f>
        <v>0</v>
      </c>
      <c r="J26" s="44">
        <f t="shared" si="3"/>
        <v>26.299999999999997</v>
      </c>
    </row>
    <row r="27" spans="2:10" ht="14.25" customHeight="1">
      <c r="B27" s="3">
        <f t="shared" si="2"/>
        <v>12</v>
      </c>
      <c r="C27" s="84">
        <f>'Družstva D IV.'!B63</f>
        <v>60</v>
      </c>
      <c r="D27" s="77" t="str">
        <f>'Družstva D IV.'!C63</f>
        <v>Jahodová Kristýna</v>
      </c>
      <c r="E27" s="16" t="str">
        <f>'Družstva D IV.'!$B$60</f>
        <v>ZŠ Střelice u Brna</v>
      </c>
      <c r="F27" s="42">
        <f>'Družstva D IV.'!D63</f>
        <v>8.4</v>
      </c>
      <c r="G27" s="43">
        <f>'Družstva D IV.'!E63</f>
        <v>9</v>
      </c>
      <c r="H27" s="43">
        <f>'Družstva D IV.'!F63</f>
        <v>8.8</v>
      </c>
      <c r="I27" s="43">
        <f>'Družstva D IV.'!G63</f>
        <v>0</v>
      </c>
      <c r="J27" s="44">
        <f t="shared" si="3"/>
        <v>26.2</v>
      </c>
    </row>
    <row r="28" spans="2:10" ht="14.25" customHeight="1">
      <c r="B28" s="3">
        <f t="shared" si="2"/>
        <v>13</v>
      </c>
      <c r="C28" s="84">
        <f>'Družstva D IV.'!B25</f>
        <v>42</v>
      </c>
      <c r="D28" s="77" t="str">
        <f>'Družstva D IV.'!C25</f>
        <v>Mrenicová Karolína</v>
      </c>
      <c r="E28" s="16" t="str">
        <f>IF(D28=0," ",'Družstva D IV.'!$B$20)</f>
        <v>ZŠ A MŠ Drnholec A</v>
      </c>
      <c r="F28" s="42">
        <f>'Družstva D IV.'!D25</f>
        <v>8.8</v>
      </c>
      <c r="G28" s="43">
        <f>'Družstva D IV.'!E25</f>
        <v>8.65</v>
      </c>
      <c r="H28" s="43">
        <f>'Družstva D IV.'!F25</f>
        <v>8.7</v>
      </c>
      <c r="I28" s="43">
        <f>'Družstva D IV.'!G25</f>
        <v>0</v>
      </c>
      <c r="J28" s="44">
        <f t="shared" si="3"/>
        <v>26.150000000000002</v>
      </c>
    </row>
    <row r="29" spans="2:10" ht="14.25" customHeight="1">
      <c r="B29" s="3">
        <f t="shared" si="2"/>
        <v>14</v>
      </c>
      <c r="C29" s="84">
        <f>'Družstva D IV.'!B14</f>
        <v>35</v>
      </c>
      <c r="D29" s="77" t="str">
        <f>'Družstva D IV.'!C14</f>
        <v>Tichá Tereza</v>
      </c>
      <c r="E29" s="16" t="str">
        <f>IF(D29=0," ",'Družstva D IV.'!$B$12)</f>
        <v>Gymnázium a OA Bučovice 
</v>
      </c>
      <c r="F29" s="42">
        <f>'Družstva D IV.'!D14</f>
        <v>8.9</v>
      </c>
      <c r="G29" s="43">
        <f>'Družstva D IV.'!E14</f>
        <v>9.25</v>
      </c>
      <c r="H29" s="43">
        <f>'Družstva D IV.'!F14</f>
        <v>8</v>
      </c>
      <c r="I29" s="43">
        <f>'Družstva D IV.'!G14</f>
        <v>0</v>
      </c>
      <c r="J29" s="44">
        <f t="shared" si="3"/>
        <v>26.15</v>
      </c>
    </row>
    <row r="30" spans="2:10" ht="14.25" customHeight="1">
      <c r="B30" s="3">
        <f t="shared" si="2"/>
        <v>15</v>
      </c>
      <c r="C30" s="128">
        <v>58</v>
      </c>
      <c r="D30" s="208" t="s">
        <v>103</v>
      </c>
      <c r="E30" s="54" t="s">
        <v>104</v>
      </c>
      <c r="F30" s="55">
        <v>8.6</v>
      </c>
      <c r="G30" s="56">
        <v>9.15</v>
      </c>
      <c r="H30" s="56">
        <v>8.35</v>
      </c>
      <c r="I30" s="56"/>
      <c r="J30" s="44">
        <f t="shared" si="3"/>
        <v>26.1</v>
      </c>
    </row>
    <row r="31" spans="2:10" ht="14.25" customHeight="1">
      <c r="B31" s="3">
        <f t="shared" si="2"/>
        <v>16</v>
      </c>
      <c r="C31" s="84">
        <f>'Družstva D IV.'!B32</f>
        <v>45</v>
      </c>
      <c r="D31" s="77" t="str">
        <f>'Družstva D IV.'!C32</f>
        <v>Štarmanová Tereza</v>
      </c>
      <c r="E31" s="16" t="str">
        <f>IF(D31=0," ",'Družstva D IV.'!$B$28)</f>
        <v>ZŠ A MŠ Drnholec B</v>
      </c>
      <c r="F31" s="42">
        <f>'Družstva D IV.'!D32</f>
        <v>8.1</v>
      </c>
      <c r="G31" s="43">
        <f>'Družstva D IV.'!E32</f>
        <v>8.9</v>
      </c>
      <c r="H31" s="43">
        <f>'Družstva D IV.'!F32</f>
        <v>8.65</v>
      </c>
      <c r="I31" s="43">
        <f>'Družstva D IV.'!G32</f>
        <v>0</v>
      </c>
      <c r="J31" s="44">
        <f t="shared" si="3"/>
        <v>25.65</v>
      </c>
    </row>
    <row r="32" spans="2:10" ht="14.25" customHeight="1">
      <c r="B32" s="3">
        <f t="shared" si="2"/>
        <v>17</v>
      </c>
      <c r="C32" s="84">
        <f>'Družstva D IV.'!B39</f>
        <v>47</v>
      </c>
      <c r="D32" s="77" t="str">
        <f>'Družstva D IV.'!C39</f>
        <v>Křížová Lucie</v>
      </c>
      <c r="E32" s="16" t="str">
        <f>IF(D32=0," ",'Družstva D IV.'!$B$36)</f>
        <v>ZŠ Bučovice 711</v>
      </c>
      <c r="F32" s="42">
        <f>'Družstva D IV.'!D39</f>
        <v>8.3</v>
      </c>
      <c r="G32" s="43">
        <f>'Družstva D IV.'!E39</f>
        <v>7.85</v>
      </c>
      <c r="H32" s="43">
        <f>'Družstva D IV.'!F39</f>
        <v>9</v>
      </c>
      <c r="I32" s="43">
        <f>'Družstva D IV.'!G39</f>
        <v>0</v>
      </c>
      <c r="J32" s="44">
        <f t="shared" si="3"/>
        <v>25.15</v>
      </c>
    </row>
    <row r="33" spans="2:10" ht="14.25" customHeight="1">
      <c r="B33" s="3">
        <f t="shared" si="2"/>
        <v>18</v>
      </c>
      <c r="C33" s="84">
        <f>'Družstva D IV.'!B31</f>
        <v>44</v>
      </c>
      <c r="D33" s="77" t="str">
        <f>'Družstva D IV.'!C31</f>
        <v>Kurachová Marta</v>
      </c>
      <c r="E33" s="16" t="str">
        <f>IF(D33=0," ",'Družstva D IV.'!$B$28)</f>
        <v>ZŠ A MŠ Drnholec B</v>
      </c>
      <c r="F33" s="42">
        <f>'Družstva D IV.'!D31</f>
        <v>8.05</v>
      </c>
      <c r="G33" s="43">
        <f>'Družstva D IV.'!E31</f>
        <v>8.55</v>
      </c>
      <c r="H33" s="43">
        <f>'Družstva D IV.'!F31</f>
        <v>8.45</v>
      </c>
      <c r="I33" s="43">
        <f>'Družstva D IV.'!G31</f>
        <v>0</v>
      </c>
      <c r="J33" s="44">
        <f t="shared" si="3"/>
        <v>25.05</v>
      </c>
    </row>
    <row r="34" spans="2:10" ht="14.25" customHeight="1">
      <c r="B34" s="3">
        <f t="shared" si="2"/>
        <v>19</v>
      </c>
      <c r="C34" s="84">
        <f>'Družstva D IV.'!B64</f>
        <v>61</v>
      </c>
      <c r="D34" s="77" t="str">
        <f>'Družstva D IV.'!C64</f>
        <v>Prudilová Markéta</v>
      </c>
      <c r="E34" s="16" t="str">
        <f>'Družstva D IV.'!$B$60</f>
        <v>ZŠ Střelice u Brna</v>
      </c>
      <c r="F34" s="42">
        <f>'Družstva D IV.'!D64</f>
        <v>8.25</v>
      </c>
      <c r="G34" s="43">
        <f>'Družstva D IV.'!E64</f>
        <v>8.2</v>
      </c>
      <c r="H34" s="43">
        <f>'Družstva D IV.'!F64</f>
        <v>8.15</v>
      </c>
      <c r="I34" s="43">
        <f>'Družstva D IV.'!G64</f>
        <v>0</v>
      </c>
      <c r="J34" s="44">
        <f t="shared" si="3"/>
        <v>24.6</v>
      </c>
    </row>
    <row r="35" spans="2:10" ht="14.25" customHeight="1">
      <c r="B35" s="3">
        <f t="shared" si="2"/>
        <v>20</v>
      </c>
      <c r="C35" s="84">
        <f>'Družstva D IV.'!B30</f>
        <v>43</v>
      </c>
      <c r="D35" s="77" t="str">
        <f>'Družstva D IV.'!C30</f>
        <v>Vršková Valerie</v>
      </c>
      <c r="E35" s="16" t="str">
        <f>IF(D35=0," ",'Družstva D IV.'!$B$28)</f>
        <v>ZŠ A MŠ Drnholec B</v>
      </c>
      <c r="F35" s="42">
        <f>'Družstva D IV.'!D30</f>
        <v>7.25</v>
      </c>
      <c r="G35" s="43">
        <f>'Družstva D IV.'!E30</f>
        <v>8.4</v>
      </c>
      <c r="H35" s="43">
        <f>'Družstva D IV.'!F30</f>
        <v>8.3</v>
      </c>
      <c r="I35" s="43">
        <f>'Družstva D IV.'!G30</f>
        <v>0</v>
      </c>
      <c r="J35" s="44">
        <f t="shared" si="3"/>
        <v>23.950000000000003</v>
      </c>
    </row>
    <row r="36" spans="2:10" ht="14.25" customHeight="1">
      <c r="B36" s="3">
        <f t="shared" si="2"/>
        <v>21</v>
      </c>
      <c r="C36" s="84">
        <f>'Družstva D IV.'!B38</f>
        <v>46</v>
      </c>
      <c r="D36" s="77" t="str">
        <f>'Družstva D IV.'!C38</f>
        <v>Karlíková Karolína</v>
      </c>
      <c r="E36" s="16" t="str">
        <f>IF(D36=0," ",'Družstva D IV.'!$B$36)</f>
        <v>ZŠ Bučovice 711</v>
      </c>
      <c r="F36" s="42">
        <f>'Družstva D IV.'!D38</f>
        <v>8</v>
      </c>
      <c r="G36" s="43">
        <f>'Družstva D IV.'!E38</f>
        <v>7.6</v>
      </c>
      <c r="H36" s="43">
        <f>'Družstva D IV.'!F38</f>
        <v>8.3</v>
      </c>
      <c r="I36" s="43">
        <f>'Družstva D IV.'!G38</f>
        <v>0</v>
      </c>
      <c r="J36" s="44">
        <f t="shared" si="3"/>
        <v>23.9</v>
      </c>
    </row>
    <row r="37" spans="2:10" ht="14.25" customHeight="1">
      <c r="B37" s="3">
        <f t="shared" si="2"/>
        <v>22</v>
      </c>
      <c r="C37" s="84">
        <f>'Družstva D IV.'!B24</f>
        <v>41</v>
      </c>
      <c r="D37" s="77" t="str">
        <f>'Družstva D IV.'!C24</f>
        <v>Mrenicová Tereza</v>
      </c>
      <c r="E37" s="16" t="str">
        <f>IF(D37=0," ",'Družstva D IV.'!$B$20)</f>
        <v>ZŠ A MŠ Drnholec A</v>
      </c>
      <c r="F37" s="42">
        <f>'Družstva D IV.'!D24</f>
        <v>8.3</v>
      </c>
      <c r="G37" s="43">
        <f>'Družstva D IV.'!E24</f>
        <v>7.1</v>
      </c>
      <c r="H37" s="43">
        <f>'Družstva D IV.'!F24</f>
        <v>8.3</v>
      </c>
      <c r="I37" s="43">
        <f>'Družstva D IV.'!G24</f>
        <v>0</v>
      </c>
      <c r="J37" s="44">
        <f t="shared" si="3"/>
        <v>23.700000000000003</v>
      </c>
    </row>
    <row r="38" spans="2:10" ht="14.25" customHeight="1">
      <c r="B38" s="3">
        <f t="shared" si="2"/>
        <v>23</v>
      </c>
      <c r="C38" s="84">
        <f>'Družstva D IV.'!B48</f>
        <v>52</v>
      </c>
      <c r="D38" s="77" t="str">
        <f>'Družstva D IV.'!C48</f>
        <v>Charvátová Veronika</v>
      </c>
      <c r="E38" s="16" t="str">
        <f>IF(D38=0," ",'Družstva D IV.'!$B$44)</f>
        <v>ZŠ Vranovice A</v>
      </c>
      <c r="F38" s="42">
        <f>'Družstva D IV.'!D48</f>
        <v>7.7</v>
      </c>
      <c r="G38" s="43">
        <f>'Družstva D IV.'!E48</f>
        <v>7.8</v>
      </c>
      <c r="H38" s="43">
        <f>'Družstva D IV.'!F48</f>
        <v>7.95</v>
      </c>
      <c r="I38" s="43">
        <f>'Družstva D IV.'!G48</f>
        <v>0</v>
      </c>
      <c r="J38" s="44">
        <f t="shared" si="3"/>
        <v>23.45</v>
      </c>
    </row>
    <row r="39" spans="2:10" ht="14.25" customHeight="1">
      <c r="B39" s="3">
        <f t="shared" si="2"/>
        <v>24</v>
      </c>
      <c r="C39" s="84">
        <f>'Družstva D IV.'!B49</f>
        <v>53</v>
      </c>
      <c r="D39" s="77" t="str">
        <f>'Družstva D IV.'!C49</f>
        <v>Němcová Šárka</v>
      </c>
      <c r="E39" s="16" t="str">
        <f>IF(D39=0," ",'Družstva D IV.'!$B$44)</f>
        <v>ZŠ Vranovice A</v>
      </c>
      <c r="F39" s="42">
        <f>'Družstva D IV.'!D49</f>
        <v>8</v>
      </c>
      <c r="G39" s="43">
        <f>'Družstva D IV.'!E49</f>
        <v>6.8</v>
      </c>
      <c r="H39" s="43">
        <f>'Družstva D IV.'!F49</f>
        <v>8.35</v>
      </c>
      <c r="I39" s="43">
        <f>'Družstva D IV.'!G49</f>
        <v>0</v>
      </c>
      <c r="J39" s="44">
        <f t="shared" si="3"/>
        <v>23.15</v>
      </c>
    </row>
    <row r="40" spans="2:10" ht="14.25" customHeight="1">
      <c r="B40" s="3">
        <f t="shared" si="2"/>
        <v>25</v>
      </c>
      <c r="C40" s="84">
        <f>'Družstva D IV.'!B41</f>
        <v>49</v>
      </c>
      <c r="D40" s="77" t="str">
        <f>'Družstva D IV.'!C41</f>
        <v>Hrubá Marie</v>
      </c>
      <c r="E40" s="16" t="str">
        <f>IF(D40=0," ",'Družstva D IV.'!$B$36)</f>
        <v>ZŠ Bučovice 711</v>
      </c>
      <c r="F40" s="42">
        <f>'Družstva D IV.'!D41</f>
        <v>7.9</v>
      </c>
      <c r="G40" s="43">
        <f>'Družstva D IV.'!E41</f>
        <v>6.15</v>
      </c>
      <c r="H40" s="43">
        <f>'Družstva D IV.'!F41</f>
        <v>8.7</v>
      </c>
      <c r="I40" s="43">
        <f>'Družstva D IV.'!G41</f>
        <v>0</v>
      </c>
      <c r="J40" s="44">
        <f t="shared" si="3"/>
        <v>22.75</v>
      </c>
    </row>
    <row r="41" spans="2:10" ht="14.25" customHeight="1">
      <c r="B41" s="3">
        <f t="shared" si="2"/>
        <v>26</v>
      </c>
      <c r="C41" s="84">
        <f>'Družstva D IV.'!B46</f>
        <v>50</v>
      </c>
      <c r="D41" s="77" t="str">
        <f>'Družstva D IV.'!C46</f>
        <v>Otavová Jana</v>
      </c>
      <c r="E41" s="16" t="str">
        <f>IF(D41=0," ",'Družstva D IV.'!$B$44)</f>
        <v>ZŠ Vranovice A</v>
      </c>
      <c r="F41" s="42">
        <f>'Družstva D IV.'!D46</f>
        <v>7.75</v>
      </c>
      <c r="G41" s="43">
        <f>'Družstva D IV.'!E46</f>
        <v>7.3</v>
      </c>
      <c r="H41" s="43">
        <f>'Družstva D IV.'!F46</f>
        <v>7.6</v>
      </c>
      <c r="I41" s="43">
        <f>'Družstva D IV.'!G46</f>
        <v>0</v>
      </c>
      <c r="J41" s="44">
        <f t="shared" si="3"/>
        <v>22.65</v>
      </c>
    </row>
    <row r="42" spans="2:10" ht="14.25" customHeight="1">
      <c r="B42" s="170">
        <f t="shared" si="2"/>
        <v>27</v>
      </c>
      <c r="C42" s="84">
        <f>'Družstva D IV.'!B47</f>
        <v>51</v>
      </c>
      <c r="D42" s="77" t="str">
        <f>'Družstva D IV.'!C47</f>
        <v>Kadličková Eliška</v>
      </c>
      <c r="E42" s="16" t="str">
        <f>IF(D42=0," ",'Družstva D IV.'!$B$44)</f>
        <v>ZŠ Vranovice A</v>
      </c>
      <c r="F42" s="42">
        <f>'Družstva D IV.'!D47</f>
        <v>7.3</v>
      </c>
      <c r="G42" s="43">
        <f>'Družstva D IV.'!E47</f>
        <v>7.5</v>
      </c>
      <c r="H42" s="43">
        <f>'Družstva D IV.'!F47</f>
        <v>7.4</v>
      </c>
      <c r="I42" s="43">
        <f>'Družstva D IV.'!G47</f>
        <v>0</v>
      </c>
      <c r="J42" s="44">
        <f t="shared" si="3"/>
        <v>22.200000000000003</v>
      </c>
    </row>
    <row r="43" spans="2:10" ht="14.25" customHeight="1">
      <c r="B43" s="3">
        <f t="shared" si="2"/>
        <v>28</v>
      </c>
      <c r="C43" s="84">
        <f>'Družstva D IV.'!B40</f>
        <v>48</v>
      </c>
      <c r="D43" s="77" t="str">
        <f>'Družstva D IV.'!C40</f>
        <v>Hrubá Alžběta</v>
      </c>
      <c r="E43" s="16" t="str">
        <f>IF(D43=0," ",'Družstva D IV.'!$B$36)</f>
        <v>ZŠ Bučovice 711</v>
      </c>
      <c r="F43" s="42">
        <f>'Družstva D IV.'!D40</f>
        <v>7.6</v>
      </c>
      <c r="G43" s="43">
        <f>'Družstva D IV.'!E40</f>
        <v>6.1</v>
      </c>
      <c r="H43" s="43">
        <f>'Družstva D IV.'!F40</f>
        <v>8.2</v>
      </c>
      <c r="I43" s="43">
        <f>'Družstva D IV.'!G40</f>
        <v>0</v>
      </c>
      <c r="J43" s="44">
        <f t="shared" si="3"/>
        <v>21.9</v>
      </c>
    </row>
    <row r="44" spans="2:10" ht="14.25" customHeight="1">
      <c r="B44" s="3">
        <f t="shared" si="2"/>
        <v>29</v>
      </c>
      <c r="C44" s="84">
        <f>'Družstva D IV.'!B57</f>
        <v>57</v>
      </c>
      <c r="D44" s="77" t="str">
        <f>'Družstva D IV.'!C57</f>
        <v>Vrátná Veronika</v>
      </c>
      <c r="E44" s="16" t="str">
        <f>IF(D44=0," ",'Družstva D IV.'!$B$52)</f>
        <v>ZŠ Vranovice B</v>
      </c>
      <c r="F44" s="42">
        <f>'Družstva D IV.'!D57</f>
        <v>7</v>
      </c>
      <c r="G44" s="42">
        <f>'Družstva D IV.'!E57</f>
        <v>6.9</v>
      </c>
      <c r="H44" s="42">
        <f>'Družstva D IV.'!F57</f>
        <v>7.8</v>
      </c>
      <c r="I44" s="42">
        <f>'Družstva D IV.'!G57</f>
        <v>0</v>
      </c>
      <c r="J44" s="44">
        <f t="shared" si="3"/>
        <v>21.7</v>
      </c>
    </row>
    <row r="45" spans="2:10" ht="14.25" customHeight="1">
      <c r="B45" s="3">
        <f t="shared" si="2"/>
        <v>30</v>
      </c>
      <c r="C45" s="84">
        <f>'Družstva D IV.'!B55</f>
        <v>55</v>
      </c>
      <c r="D45" s="77" t="str">
        <f>'Družstva D IV.'!C55</f>
        <v>Lišková Michaela</v>
      </c>
      <c r="E45" s="16" t="str">
        <f>IF(D45=0," ",'Družstva D IV.'!$B$52)</f>
        <v>ZŠ Vranovice B</v>
      </c>
      <c r="F45" s="42">
        <f>'Družstva D IV.'!D55</f>
        <v>6.8</v>
      </c>
      <c r="G45" s="42">
        <f>'Družstva D IV.'!E55</f>
        <v>6.2</v>
      </c>
      <c r="H45" s="42">
        <f>'Družstva D IV.'!F55</f>
        <v>7.8</v>
      </c>
      <c r="I45" s="42">
        <f>'Družstva D IV.'!G55</f>
        <v>0</v>
      </c>
      <c r="J45" s="44">
        <f t="shared" si="3"/>
        <v>20.8</v>
      </c>
    </row>
    <row r="46" spans="2:10" ht="14.25" customHeight="1">
      <c r="B46" s="3">
        <f t="shared" si="2"/>
        <v>30</v>
      </c>
      <c r="C46" s="84">
        <f>'Družstva D IV.'!B56</f>
        <v>56</v>
      </c>
      <c r="D46" s="77" t="str">
        <f>'Družstva D IV.'!C56</f>
        <v>Trojanová Lucie</v>
      </c>
      <c r="E46" s="16" t="str">
        <f>IF(D46=0," ",'Družstva D IV.'!$B$52)</f>
        <v>ZŠ Vranovice B</v>
      </c>
      <c r="F46" s="42">
        <f>'Družstva D IV.'!D56</f>
        <v>7.3</v>
      </c>
      <c r="G46" s="42">
        <f>'Družstva D IV.'!E56</f>
        <v>6.3</v>
      </c>
      <c r="H46" s="42">
        <f>'Družstva D IV.'!F56</f>
        <v>7.2</v>
      </c>
      <c r="I46" s="42">
        <f>'Družstva D IV.'!G56</f>
        <v>0</v>
      </c>
      <c r="J46" s="44">
        <f t="shared" si="3"/>
        <v>20.8</v>
      </c>
    </row>
    <row r="47" spans="2:10" ht="14.25" customHeight="1" thickBot="1">
      <c r="B47" s="215">
        <f t="shared" si="2"/>
        <v>32</v>
      </c>
      <c r="C47" s="183">
        <f>'Družstva D IV.'!B54</f>
        <v>54</v>
      </c>
      <c r="D47" s="184" t="str">
        <f>'Družstva D IV.'!C54</f>
        <v>Dofková Barbora</v>
      </c>
      <c r="E47" s="185" t="str">
        <f>IF(D47=0," ",'Družstva D IV.'!$B$52)</f>
        <v>ZŠ Vranovice B</v>
      </c>
      <c r="F47" s="216">
        <f>'Družstva D IV.'!D54</f>
        <v>7</v>
      </c>
      <c r="G47" s="216">
        <f>'Družstva D IV.'!E54</f>
        <v>6</v>
      </c>
      <c r="H47" s="216">
        <f>'Družstva D IV.'!F54</f>
        <v>7.65</v>
      </c>
      <c r="I47" s="216">
        <f>'Družstva D IV.'!G54</f>
        <v>0</v>
      </c>
      <c r="J47" s="40">
        <f t="shared" si="3"/>
        <v>20.65</v>
      </c>
    </row>
    <row r="48" spans="2:10" ht="12.75">
      <c r="B48" s="3" t="str">
        <f t="shared" si="2"/>
        <v> </v>
      </c>
      <c r="C48" s="83">
        <f>'Družstva D IV.'!B33</f>
        <v>0</v>
      </c>
      <c r="D48" s="142">
        <f>'Družstva D IV.'!C33</f>
        <v>0</v>
      </c>
      <c r="E48" s="16" t="str">
        <f>IF(D48=0," ",'Družstva D IV.'!$B$28)</f>
        <v> </v>
      </c>
      <c r="F48" s="42">
        <f>'Družstva D IV.'!D33</f>
        <v>0</v>
      </c>
      <c r="G48" s="43">
        <f>'Družstva D IV.'!E33</f>
        <v>0</v>
      </c>
      <c r="H48" s="43">
        <f>'Družstva D IV.'!F33</f>
        <v>0</v>
      </c>
      <c r="I48" s="43">
        <f>'Družstva D IV.'!G33</f>
        <v>0</v>
      </c>
      <c r="J48" s="44">
        <f t="shared" si="3"/>
        <v>0</v>
      </c>
    </row>
    <row r="49" spans="2:10" ht="12.75">
      <c r="B49" s="3" t="str">
        <f t="shared" si="2"/>
        <v> </v>
      </c>
      <c r="C49" s="128"/>
      <c r="D49" s="80"/>
      <c r="E49" s="54"/>
      <c r="F49" s="55"/>
      <c r="G49" s="56"/>
      <c r="H49" s="56"/>
      <c r="I49" s="56"/>
      <c r="J49" s="44">
        <f t="shared" si="3"/>
        <v>0</v>
      </c>
    </row>
    <row r="50" spans="2:10" ht="12.75">
      <c r="B50" s="3" t="str">
        <f t="shared" si="2"/>
        <v> </v>
      </c>
      <c r="C50" s="128"/>
      <c r="D50" s="80"/>
      <c r="E50" s="54"/>
      <c r="F50" s="55"/>
      <c r="G50" s="56"/>
      <c r="H50" s="56"/>
      <c r="I50" s="56"/>
      <c r="J50" s="44">
        <f t="shared" si="3"/>
        <v>0</v>
      </c>
    </row>
    <row r="51" spans="2:10" ht="13.5" thickBot="1">
      <c r="B51" s="14" t="str">
        <f t="shared" si="2"/>
        <v> </v>
      </c>
      <c r="C51" s="129"/>
      <c r="D51" s="81"/>
      <c r="E51" s="57"/>
      <c r="F51" s="58"/>
      <c r="G51" s="59"/>
      <c r="H51" s="59"/>
      <c r="I51" s="59"/>
      <c r="J51" s="45">
        <f t="shared" si="3"/>
        <v>0</v>
      </c>
    </row>
  </sheetData>
  <sheetProtection/>
  <mergeCells count="1">
    <mergeCell ref="B14:J14"/>
  </mergeCells>
  <conditionalFormatting sqref="B16:B38 B5:C10 B42 B13:C13 B48:B51">
    <cfRule type="cellIs" priority="6" dxfId="0" operator="between" stopIfTrue="1">
      <formula>1</formula>
      <formula>3</formula>
    </cfRule>
  </conditionalFormatting>
  <conditionalFormatting sqref="B39:B41">
    <cfRule type="cellIs" priority="5" dxfId="0" operator="between" stopIfTrue="1">
      <formula>1</formula>
      <formula>3</formula>
    </cfRule>
  </conditionalFormatting>
  <conditionalFormatting sqref="B11:C11">
    <cfRule type="cellIs" priority="4" dxfId="0" operator="between" stopIfTrue="1">
      <formula>1</formula>
      <formula>3</formula>
    </cfRule>
  </conditionalFormatting>
  <conditionalFormatting sqref="B43:B47">
    <cfRule type="cellIs" priority="2" dxfId="0" operator="between" stopIfTrue="1">
      <formula>1</formula>
      <formula>3</formula>
    </cfRule>
  </conditionalFormatting>
  <conditionalFormatting sqref="B12:C12">
    <cfRule type="cellIs" priority="1" dxfId="0" operator="between" stopIfTrue="1">
      <formula>1</formula>
      <formula>3</formula>
    </cfRule>
  </conditionalFormatting>
  <printOptions/>
  <pageMargins left="0.57" right="0.53" top="0.58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I51"/>
  <sheetViews>
    <sheetView showGridLines="0" showZeros="0" zoomScalePageLayoutView="0" workbookViewId="0" topLeftCell="A1">
      <selection activeCell="C14" sqref="C14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0.28125" style="0" customWidth="1"/>
    <col min="4" max="8" width="9.00390625" style="0" customWidth="1"/>
    <col min="9" max="9" width="9.8515625" style="0" customWidth="1"/>
  </cols>
  <sheetData>
    <row r="1" spans="2:9" ht="18" customHeight="1">
      <c r="B1" s="227" t="str">
        <f>'Družstva D II.'!B1:I1</f>
        <v>Krajské kolo ve sportovní gymnastice 12. 3. 2015 ve Slavkově u Brna</v>
      </c>
      <c r="C1" s="227"/>
      <c r="D1" s="227"/>
      <c r="E1" s="227"/>
      <c r="F1" s="227"/>
      <c r="G1" s="227"/>
      <c r="H1" s="227"/>
      <c r="I1" s="227"/>
    </row>
    <row r="2" spans="2:9" ht="18.75" customHeight="1">
      <c r="B2" s="228" t="s">
        <v>19</v>
      </c>
      <c r="C2" s="228"/>
      <c r="D2" s="228"/>
      <c r="E2" s="228"/>
      <c r="F2" s="228"/>
      <c r="G2" s="228"/>
      <c r="H2" s="228"/>
      <c r="I2" s="228"/>
    </row>
    <row r="3" spans="3:9" s="122" customFormat="1" ht="8.25" customHeight="1">
      <c r="C3" s="5"/>
      <c r="D3" s="5"/>
      <c r="E3" s="5"/>
      <c r="F3" s="5"/>
      <c r="G3" s="5"/>
      <c r="H3" s="123"/>
      <c r="I3" s="123"/>
    </row>
    <row r="4" spans="2:9" ht="13.5" customHeight="1" thickBot="1">
      <c r="B4" s="226" t="s">
        <v>32</v>
      </c>
      <c r="C4" s="226"/>
      <c r="D4" s="226"/>
      <c r="E4" s="226"/>
      <c r="F4" s="226"/>
      <c r="G4" s="226"/>
      <c r="H4" s="226"/>
      <c r="I4" s="21"/>
    </row>
    <row r="5" spans="2:9" ht="25.5" customHeight="1" thickBot="1">
      <c r="B5" s="2" t="s">
        <v>8</v>
      </c>
      <c r="C5" s="181" t="s">
        <v>6</v>
      </c>
      <c r="D5" s="17" t="s">
        <v>3</v>
      </c>
      <c r="E5" s="17" t="s">
        <v>10</v>
      </c>
      <c r="F5" s="17" t="s">
        <v>4</v>
      </c>
      <c r="G5" s="18" t="s">
        <v>2</v>
      </c>
      <c r="H5" s="18" t="s">
        <v>5</v>
      </c>
      <c r="I5" s="69" t="s">
        <v>11</v>
      </c>
    </row>
    <row r="6" spans="2:9" ht="12.75">
      <c r="B6" s="148">
        <v>63</v>
      </c>
      <c r="C6" s="187" t="s">
        <v>105</v>
      </c>
      <c r="D6" s="150">
        <v>8.2</v>
      </c>
      <c r="E6" s="23">
        <v>9.2</v>
      </c>
      <c r="F6" s="23">
        <v>9.1</v>
      </c>
      <c r="G6" s="24">
        <v>8.5</v>
      </c>
      <c r="H6" s="25">
        <f>SUM(D6:G6)</f>
        <v>35</v>
      </c>
      <c r="I6" s="19" t="str">
        <f>IF(H6=0," ",RANK(H6,$H$6:$H$9,0)&amp;" v dr.")</f>
        <v>1 v dr.</v>
      </c>
    </row>
    <row r="7" spans="2:9" ht="12.75">
      <c r="B7" s="149">
        <v>64</v>
      </c>
      <c r="C7" s="223" t="s">
        <v>106</v>
      </c>
      <c r="D7" s="151">
        <v>8.15</v>
      </c>
      <c r="E7" s="27">
        <v>7.5</v>
      </c>
      <c r="F7" s="27">
        <v>9</v>
      </c>
      <c r="G7" s="28">
        <v>8.5</v>
      </c>
      <c r="H7" s="29">
        <f>SUM(D7:G7)</f>
        <v>33.15</v>
      </c>
      <c r="I7" s="19" t="str">
        <f>IF(H7=0," ",RANK(H7,$H$6:$H$9,0)&amp;" v dr.")</f>
        <v>2 v dr.</v>
      </c>
    </row>
    <row r="8" spans="2:9" ht="12.75">
      <c r="B8" s="148">
        <v>65</v>
      </c>
      <c r="C8" s="223" t="s">
        <v>107</v>
      </c>
      <c r="D8" s="151">
        <v>8.1</v>
      </c>
      <c r="E8" s="27">
        <v>8</v>
      </c>
      <c r="F8" s="27">
        <v>7.4</v>
      </c>
      <c r="G8" s="28">
        <v>7.65</v>
      </c>
      <c r="H8" s="29">
        <f>SUM(D8:G8)</f>
        <v>31.15</v>
      </c>
      <c r="I8" s="19" t="str">
        <f>IF(H8=0," ",RANK(H8,$H$6:$H$9,0)&amp;" v dr.")</f>
        <v>4 v dr.</v>
      </c>
    </row>
    <row r="9" spans="2:9" ht="13.5" thickBot="1">
      <c r="B9" s="93">
        <v>66</v>
      </c>
      <c r="C9" s="224" t="s">
        <v>108</v>
      </c>
      <c r="D9" s="152">
        <v>7.9</v>
      </c>
      <c r="E9" s="31">
        <v>7.8</v>
      </c>
      <c r="F9" s="31">
        <v>8.85</v>
      </c>
      <c r="G9" s="32">
        <v>8.5</v>
      </c>
      <c r="H9" s="33">
        <f>SUM(D9:G9)</f>
        <v>33.05</v>
      </c>
      <c r="I9" s="19" t="str">
        <f>IF(H9=0," ",RANK(H9,$H$6:$H$9,0)&amp;" v dr.")</f>
        <v>3 v dr.</v>
      </c>
    </row>
    <row r="10" spans="2:9" ht="13.5" thickBot="1">
      <c r="B10" s="70" t="s">
        <v>9</v>
      </c>
      <c r="C10" s="182" t="s">
        <v>7</v>
      </c>
      <c r="D10" s="34">
        <f>IF(SUM(D6:D9)=0,0,LARGE(D6:D9,1)+LARGE(D6:D9,2)+LARGE(D6:D9,3))</f>
        <v>24.450000000000003</v>
      </c>
      <c r="E10" s="35">
        <f>IF(SUM(E6:E9)=0,0,LARGE(E6:E9,1)+LARGE(E6:E9,2)+LARGE(E6:E9,3))</f>
        <v>25</v>
      </c>
      <c r="F10" s="35">
        <f>IF(SUM(F6:F9)=0,0,LARGE(F6:F9,1)+LARGE(F6:F9,2)+LARGE(F6:F9,3))</f>
        <v>26.950000000000003</v>
      </c>
      <c r="G10" s="36">
        <f>IF(SUM(G6:G9)=0,0,LARGE(G6:G9,1)+LARGE(G6:G9,2)+LARGE(G6:G9,3))</f>
        <v>25.5</v>
      </c>
      <c r="H10" s="37">
        <f>SUM(D10:G10)</f>
        <v>101.9</v>
      </c>
      <c r="I10" s="20" t="s">
        <v>9</v>
      </c>
    </row>
    <row r="11" spans="3:9" ht="8.25" customHeight="1">
      <c r="C11" s="4"/>
      <c r="D11" s="4"/>
      <c r="E11" s="4"/>
      <c r="F11" s="4"/>
      <c r="G11" s="10"/>
      <c r="H11" s="4"/>
      <c r="I11" s="4"/>
    </row>
    <row r="12" spans="2:9" ht="13.5" customHeight="1" thickBot="1">
      <c r="B12" s="226"/>
      <c r="C12" s="226"/>
      <c r="D12" s="226"/>
      <c r="E12" s="226"/>
      <c r="F12" s="226"/>
      <c r="G12" s="226"/>
      <c r="H12" s="226"/>
      <c r="I12" s="4"/>
    </row>
    <row r="13" spans="2:9" ht="25.5" customHeight="1" thickBot="1">
      <c r="B13" s="71" t="str">
        <f>$B$5</f>
        <v>č.</v>
      </c>
      <c r="C13" s="72" t="str">
        <f>$C$5</f>
        <v>Jméno a příjmení</v>
      </c>
      <c r="D13" s="73" t="str">
        <f>$D$5</f>
        <v>Přeskok</v>
      </c>
      <c r="E13" s="74" t="str">
        <f>$E$5</f>
        <v>Hrazda</v>
      </c>
      <c r="F13" s="74" t="str">
        <f>$F$5</f>
        <v>Kladina</v>
      </c>
      <c r="G13" s="75" t="str">
        <f>$G$5</f>
        <v>Prostná</v>
      </c>
      <c r="H13" s="75" t="str">
        <f>$H$5</f>
        <v>Součet</v>
      </c>
      <c r="I13" s="76" t="str">
        <f>$I$5</f>
        <v>Pořadí v družstvu</v>
      </c>
    </row>
    <row r="14" spans="2:9" ht="12.75">
      <c r="B14" s="91"/>
      <c r="C14" s="8"/>
      <c r="D14" s="22"/>
      <c r="E14" s="23"/>
      <c r="F14" s="23"/>
      <c r="G14" s="24"/>
      <c r="H14" s="38">
        <f>SUM(D14:G14)</f>
        <v>0</v>
      </c>
      <c r="I14" s="19" t="str">
        <f>IF(H14=0," ",RANK(H14,$H$14:$H$17,0)&amp;" v dr.")</f>
        <v> </v>
      </c>
    </row>
    <row r="15" spans="2:9" ht="12.75">
      <c r="B15" s="92"/>
      <c r="C15" s="8"/>
      <c r="D15" s="26"/>
      <c r="E15" s="27"/>
      <c r="F15" s="27"/>
      <c r="G15" s="28"/>
      <c r="H15" s="39">
        <f>SUM(D15:G15)</f>
        <v>0</v>
      </c>
      <c r="I15" s="19" t="str">
        <f>IF(H15=0," ",RANK(H15,$H$14:$H$17,0)&amp;" v dr.")</f>
        <v> </v>
      </c>
    </row>
    <row r="16" spans="2:9" ht="12.75">
      <c r="B16" s="92"/>
      <c r="C16" s="8"/>
      <c r="D16" s="26"/>
      <c r="E16" s="27"/>
      <c r="F16" s="27"/>
      <c r="G16" s="28"/>
      <c r="H16" s="39">
        <f>SUM(D16:G16)</f>
        <v>0</v>
      </c>
      <c r="I16" s="19" t="str">
        <f>IF(H16=0," ",RANK(H16,$H$14:$H$17,0)&amp;" v dr.")</f>
        <v> </v>
      </c>
    </row>
    <row r="17" spans="2:9" ht="13.5" thickBot="1">
      <c r="B17" s="93"/>
      <c r="C17" s="8"/>
      <c r="D17" s="30"/>
      <c r="E17" s="31"/>
      <c r="F17" s="31"/>
      <c r="G17" s="32"/>
      <c r="H17" s="40">
        <f>SUM(D17:G17)</f>
        <v>0</v>
      </c>
      <c r="I17" s="19" t="str">
        <f>IF(H17=0," ",RANK(H17,$H$14:$H$17,0)&amp;" v dr.")</f>
        <v> </v>
      </c>
    </row>
    <row r="18" spans="2:9" ht="13.5" thickBot="1">
      <c r="B18" s="70" t="s">
        <v>9</v>
      </c>
      <c r="C18" s="9" t="s">
        <v>7</v>
      </c>
      <c r="D18" s="41">
        <f>IF(SUM(D14:D17)=0,0,LARGE(D14:D17,1)+LARGE(D14:D17,2)+LARGE(D14:D17,3))</f>
        <v>0</v>
      </c>
      <c r="E18" s="35">
        <f>IF(SUM(E14:E17)=0,0,LARGE(E14:E17,1)+LARGE(E14:E17,2)+LARGE(E14:E17,3))</f>
        <v>0</v>
      </c>
      <c r="F18" s="35">
        <f>IF(SUM(F14:F17)=0,0,LARGE(F14:F17,1)+LARGE(F14:F17,2)+LARGE(F14:F17,3))</f>
        <v>0</v>
      </c>
      <c r="G18" s="36">
        <f>IF(SUM(G14:G17)=0,0,LARGE(G14:G17,1)+LARGE(G14:G17,2)+LARGE(G14:G17,3))</f>
        <v>0</v>
      </c>
      <c r="H18" s="37">
        <f>SUM(D18:G18)</f>
        <v>0</v>
      </c>
      <c r="I18" s="20" t="s">
        <v>9</v>
      </c>
    </row>
    <row r="19" spans="3:9" ht="8.25" customHeight="1">
      <c r="C19" s="4"/>
      <c r="D19" s="4"/>
      <c r="E19" s="4"/>
      <c r="F19" s="4"/>
      <c r="G19" s="4"/>
      <c r="H19" s="4"/>
      <c r="I19" s="4"/>
    </row>
    <row r="20" spans="2:9" ht="13.5" customHeight="1" thickBot="1">
      <c r="B20" s="226"/>
      <c r="C20" s="226"/>
      <c r="D20" s="226"/>
      <c r="E20" s="226"/>
      <c r="F20" s="226"/>
      <c r="G20" s="226"/>
      <c r="H20" s="226"/>
      <c r="I20" s="4"/>
    </row>
    <row r="21" spans="2:9" ht="25.5" customHeight="1" thickBot="1">
      <c r="B21" s="71" t="str">
        <f>$B$5</f>
        <v>č.</v>
      </c>
      <c r="C21" s="72" t="str">
        <f>$C$5</f>
        <v>Jméno a příjmení</v>
      </c>
      <c r="D21" s="73" t="str">
        <f>$D$5</f>
        <v>Přeskok</v>
      </c>
      <c r="E21" s="74" t="str">
        <f>$E$5</f>
        <v>Hrazda</v>
      </c>
      <c r="F21" s="74" t="str">
        <f>$F$5</f>
        <v>Kladina</v>
      </c>
      <c r="G21" s="75" t="str">
        <f>$G$5</f>
        <v>Prostná</v>
      </c>
      <c r="H21" s="75" t="str">
        <f>$H$5</f>
        <v>Součet</v>
      </c>
      <c r="I21" s="76" t="str">
        <f>$I$5</f>
        <v>Pořadí v družstvu</v>
      </c>
    </row>
    <row r="22" spans="2:9" ht="12.75">
      <c r="B22" s="91"/>
      <c r="C22" s="8"/>
      <c r="D22" s="22"/>
      <c r="E22" s="23"/>
      <c r="F22" s="23"/>
      <c r="G22" s="24"/>
      <c r="H22" s="25">
        <f>SUM(D22:G22)</f>
        <v>0</v>
      </c>
      <c r="I22" s="19" t="str">
        <f>IF(H22=0," ",RANK(H22,$H$22:$H$25,0)&amp;" v dr.")</f>
        <v> </v>
      </c>
    </row>
    <row r="23" spans="2:9" ht="12.75">
      <c r="B23" s="92"/>
      <c r="C23" s="8"/>
      <c r="D23" s="26"/>
      <c r="E23" s="27"/>
      <c r="F23" s="27"/>
      <c r="G23" s="28"/>
      <c r="H23" s="29">
        <f>SUM(D23:G23)</f>
        <v>0</v>
      </c>
      <c r="I23" s="19" t="str">
        <f>IF(H23=0," ",RANK(H23,$H$22:$H$25,0)&amp;" v dr.")</f>
        <v> </v>
      </c>
    </row>
    <row r="24" spans="2:9" ht="12.75">
      <c r="B24" s="92"/>
      <c r="C24" s="8"/>
      <c r="D24" s="26"/>
      <c r="E24" s="27"/>
      <c r="F24" s="27"/>
      <c r="G24" s="28"/>
      <c r="H24" s="29">
        <f>SUM(D24:G24)</f>
        <v>0</v>
      </c>
      <c r="I24" s="19" t="str">
        <f>IF(H24=0," ",RANK(H24,$H$22:$H$25,0)&amp;" v dr.")</f>
        <v> </v>
      </c>
    </row>
    <row r="25" spans="2:9" ht="13.5" thickBot="1">
      <c r="B25" s="93"/>
      <c r="C25" s="8"/>
      <c r="D25" s="30"/>
      <c r="E25" s="31"/>
      <c r="F25" s="31"/>
      <c r="G25" s="32"/>
      <c r="H25" s="33">
        <f>SUM(D25:G25)</f>
        <v>0</v>
      </c>
      <c r="I25" s="19" t="str">
        <f>IF(H25=0," ",RANK(H25,$H$22:$H$25,0)&amp;" v dr.")</f>
        <v> </v>
      </c>
    </row>
    <row r="26" spans="2:9" ht="13.5" thickBot="1">
      <c r="B26" s="70" t="s">
        <v>9</v>
      </c>
      <c r="C26" s="9" t="s">
        <v>7</v>
      </c>
      <c r="D26" s="41">
        <f>IF(SUM(D22:D25)=0,0,LARGE(D22:D25,1)+LARGE(D22:D25,2)+LARGE(D22:D25,3))</f>
        <v>0</v>
      </c>
      <c r="E26" s="35">
        <f>IF(SUM(E22:E25)=0,0,LARGE(E22:E25,1)+LARGE(E22:E25,2)+LARGE(E22:E25,3))</f>
        <v>0</v>
      </c>
      <c r="F26" s="35">
        <f>IF(SUM(F22:F25)=0,0,LARGE(F22:F25,1)+LARGE(F22:F25,2)+LARGE(F22:F25,3))</f>
        <v>0</v>
      </c>
      <c r="G26" s="36">
        <f>IF(SUM(G22:G25)=0,0,LARGE(G22:G25,1)+LARGE(G22:G25,2)+LARGE(G22:G25,3))</f>
        <v>0</v>
      </c>
      <c r="H26" s="37">
        <f>SUM(D26:G26)</f>
        <v>0</v>
      </c>
      <c r="I26" s="20" t="s">
        <v>9</v>
      </c>
    </row>
    <row r="27" spans="3:9" ht="8.25" customHeight="1">
      <c r="C27" s="4"/>
      <c r="D27" s="4"/>
      <c r="E27" s="4"/>
      <c r="F27" s="4"/>
      <c r="G27" s="4"/>
      <c r="H27" s="4"/>
      <c r="I27" s="4"/>
    </row>
    <row r="28" spans="2:9" ht="13.5" customHeight="1" thickBot="1">
      <c r="B28" s="226"/>
      <c r="C28" s="226"/>
      <c r="D28" s="226"/>
      <c r="E28" s="226"/>
      <c r="F28" s="226"/>
      <c r="G28" s="226"/>
      <c r="H28" s="226"/>
      <c r="I28" s="4"/>
    </row>
    <row r="29" spans="2:9" ht="25.5" customHeight="1" thickBot="1">
      <c r="B29" s="71" t="str">
        <f>$B$5</f>
        <v>č.</v>
      </c>
      <c r="C29" s="72" t="str">
        <f>$C$5</f>
        <v>Jméno a příjmení</v>
      </c>
      <c r="D29" s="73" t="str">
        <f>$D$5</f>
        <v>Přeskok</v>
      </c>
      <c r="E29" s="74" t="str">
        <f>$E$5</f>
        <v>Hrazda</v>
      </c>
      <c r="F29" s="74" t="str">
        <f>$F$5</f>
        <v>Kladina</v>
      </c>
      <c r="G29" s="75" t="str">
        <f>$G$5</f>
        <v>Prostná</v>
      </c>
      <c r="H29" s="75" t="str">
        <f>$H$5</f>
        <v>Součet</v>
      </c>
      <c r="I29" s="76" t="str">
        <f>$I$5</f>
        <v>Pořadí v družstvu</v>
      </c>
    </row>
    <row r="30" spans="2:9" ht="12.75">
      <c r="B30" s="91"/>
      <c r="C30" s="8"/>
      <c r="D30" s="22"/>
      <c r="E30" s="23"/>
      <c r="F30" s="23"/>
      <c r="G30" s="24"/>
      <c r="H30" s="25">
        <f>SUM(D30:G30)</f>
        <v>0</v>
      </c>
      <c r="I30" s="19" t="str">
        <f>IF(H30=0," ",RANK(H30,$H$30:$H$33,0)&amp;" v dr.")</f>
        <v> </v>
      </c>
    </row>
    <row r="31" spans="2:9" ht="12.75">
      <c r="B31" s="92"/>
      <c r="C31" s="8"/>
      <c r="D31" s="26"/>
      <c r="E31" s="27"/>
      <c r="F31" s="27"/>
      <c r="G31" s="28"/>
      <c r="H31" s="29">
        <f>SUM(D31:G31)</f>
        <v>0</v>
      </c>
      <c r="I31" s="19" t="str">
        <f>IF(H31=0," ",RANK(H31,$H$30:$H$33,0)&amp;" v dr.")</f>
        <v> </v>
      </c>
    </row>
    <row r="32" spans="2:9" ht="12.75">
      <c r="B32" s="92"/>
      <c r="C32" s="8"/>
      <c r="D32" s="26"/>
      <c r="E32" s="27"/>
      <c r="F32" s="27"/>
      <c r="G32" s="28"/>
      <c r="H32" s="29">
        <f>SUM(D32:G32)</f>
        <v>0</v>
      </c>
      <c r="I32" s="19" t="str">
        <f>IF(H32=0," ",RANK(H32,$H$30:$H$33,0)&amp;" v dr.")</f>
        <v> </v>
      </c>
    </row>
    <row r="33" spans="2:9" ht="13.5" thickBot="1">
      <c r="B33" s="93"/>
      <c r="C33" s="8"/>
      <c r="D33" s="30"/>
      <c r="E33" s="31"/>
      <c r="F33" s="31"/>
      <c r="G33" s="32"/>
      <c r="H33" s="33">
        <f>SUM(D33:G33)</f>
        <v>0</v>
      </c>
      <c r="I33" s="19" t="str">
        <f>IF(H33=0," ",RANK(H33,$H$30:$H$33,0)&amp;" v dr.")</f>
        <v> </v>
      </c>
    </row>
    <row r="34" spans="2:9" ht="13.5" thickBot="1">
      <c r="B34" s="70" t="s">
        <v>9</v>
      </c>
      <c r="C34" s="9" t="s">
        <v>7</v>
      </c>
      <c r="D34" s="41">
        <f>IF(SUM(D30:D33)=0,0,LARGE(D30:D33,1)+LARGE(D30:D33,2)+LARGE(D30:D33,3))</f>
        <v>0</v>
      </c>
      <c r="E34" s="35">
        <f>IF(SUM(E30:E33)=0,0,LARGE(E30:E33,1)+LARGE(E30:E33,2)+LARGE(E30:E33,3))</f>
        <v>0</v>
      </c>
      <c r="F34" s="35">
        <f>IF(SUM(F30:F33)=0,0,LARGE(F30:F33,1)+LARGE(F30:F33,2)+LARGE(F30:F33,3))</f>
        <v>0</v>
      </c>
      <c r="G34" s="36">
        <f>IF(SUM(G30:G33)=0,0,LARGE(G30:G33,1)+LARGE(G30:G33,2)+LARGE(G30:G33,3))</f>
        <v>0</v>
      </c>
      <c r="H34" s="37">
        <f>SUM(D34:G34)</f>
        <v>0</v>
      </c>
      <c r="I34" s="20" t="s">
        <v>9</v>
      </c>
    </row>
    <row r="35" spans="3:9" ht="8.25" customHeight="1">
      <c r="C35" s="4"/>
      <c r="D35" s="4"/>
      <c r="E35" s="4"/>
      <c r="F35" s="4"/>
      <c r="G35" s="4"/>
      <c r="H35" s="4"/>
      <c r="I35" s="11"/>
    </row>
    <row r="36" spans="2:9" ht="13.5" customHeight="1" thickBot="1">
      <c r="B36" s="226"/>
      <c r="C36" s="226"/>
      <c r="D36" s="226"/>
      <c r="E36" s="226"/>
      <c r="F36" s="226"/>
      <c r="G36" s="226"/>
      <c r="H36" s="226"/>
      <c r="I36" s="4"/>
    </row>
    <row r="37" spans="2:9" ht="25.5" customHeight="1" thickBot="1">
      <c r="B37" s="71" t="str">
        <f>$B$5</f>
        <v>č.</v>
      </c>
      <c r="C37" s="72" t="str">
        <f>$C$5</f>
        <v>Jméno a příjmení</v>
      </c>
      <c r="D37" s="73" t="str">
        <f>$D$5</f>
        <v>Přeskok</v>
      </c>
      <c r="E37" s="74" t="str">
        <f>$E$5</f>
        <v>Hrazda</v>
      </c>
      <c r="F37" s="74" t="str">
        <f>$F$5</f>
        <v>Kladina</v>
      </c>
      <c r="G37" s="75" t="str">
        <f>$G$5</f>
        <v>Prostná</v>
      </c>
      <c r="H37" s="75" t="str">
        <f>$H$5</f>
        <v>Součet</v>
      </c>
      <c r="I37" s="76" t="str">
        <f>$I$5</f>
        <v>Pořadí v družstvu</v>
      </c>
    </row>
    <row r="38" spans="2:9" ht="12.75">
      <c r="B38" s="91"/>
      <c r="C38" s="8"/>
      <c r="D38" s="22"/>
      <c r="E38" s="23"/>
      <c r="F38" s="23"/>
      <c r="G38" s="24"/>
      <c r="H38" s="25">
        <f>SUM(D38:G38)</f>
        <v>0</v>
      </c>
      <c r="I38" s="19" t="str">
        <f>IF(H38=0," ",RANK(H38,$H$38:$H$41,0)&amp;" v dr.")</f>
        <v> </v>
      </c>
    </row>
    <row r="39" spans="2:9" ht="12.75">
      <c r="B39" s="92"/>
      <c r="C39" s="8"/>
      <c r="D39" s="26"/>
      <c r="E39" s="27"/>
      <c r="F39" s="27"/>
      <c r="G39" s="28"/>
      <c r="H39" s="29">
        <f>SUM(D39:G39)</f>
        <v>0</v>
      </c>
      <c r="I39" s="19" t="str">
        <f>IF(H39=0," ",RANK(H39,$H$38:$H$41,0)&amp;" v dr.")</f>
        <v> </v>
      </c>
    </row>
    <row r="40" spans="2:9" ht="12.75">
      <c r="B40" s="92"/>
      <c r="C40" s="8"/>
      <c r="D40" s="26"/>
      <c r="E40" s="27"/>
      <c r="F40" s="27"/>
      <c r="G40" s="28"/>
      <c r="H40" s="29">
        <f>SUM(D40:G40)</f>
        <v>0</v>
      </c>
      <c r="I40" s="19" t="str">
        <f>IF(H40=0," ",RANK(H40,$H$38:$H$41,0)&amp;" v dr.")</f>
        <v> </v>
      </c>
    </row>
    <row r="41" spans="2:9" ht="13.5" thickBot="1">
      <c r="B41" s="93"/>
      <c r="C41" s="8"/>
      <c r="D41" s="30"/>
      <c r="E41" s="31"/>
      <c r="F41" s="31"/>
      <c r="G41" s="32"/>
      <c r="H41" s="33">
        <f>SUM(D41:G41)</f>
        <v>0</v>
      </c>
      <c r="I41" s="19" t="str">
        <f>IF(H41=0," ",RANK(H41,$H$38:$H$41,0)&amp;" v dr.")</f>
        <v> </v>
      </c>
    </row>
    <row r="42" spans="2:9" ht="13.5" thickBot="1">
      <c r="B42" s="70" t="s">
        <v>9</v>
      </c>
      <c r="C42" s="9" t="s">
        <v>7</v>
      </c>
      <c r="D42" s="41">
        <f>IF(SUM(D38:D41)=0,0,LARGE(D38:D41,1)+LARGE(D38:D41,2)+LARGE(D38:D41,3))</f>
        <v>0</v>
      </c>
      <c r="E42" s="35">
        <f>IF(SUM(E38:E41)=0,0,LARGE(E38:E41,1)+LARGE(E38:E41,2)+LARGE(E38:E41,3))</f>
        <v>0</v>
      </c>
      <c r="F42" s="35">
        <f>IF(SUM(F38:F41)=0,0,LARGE(F38:F41,1)+LARGE(F38:F41,2)+LARGE(F38:F41,3))</f>
        <v>0</v>
      </c>
      <c r="G42" s="36">
        <f>IF(SUM(G38:G41)=0,0,LARGE(G38:G41,1)+LARGE(G38:G41,2)+LARGE(G38:G41,3))</f>
        <v>0</v>
      </c>
      <c r="H42" s="37">
        <f>SUM(D42:G42)</f>
        <v>0</v>
      </c>
      <c r="I42" s="20" t="s">
        <v>9</v>
      </c>
    </row>
    <row r="43" spans="3:9" ht="8.25" customHeight="1">
      <c r="C43" s="4"/>
      <c r="D43" s="4"/>
      <c r="E43" s="4"/>
      <c r="F43" s="4"/>
      <c r="G43" s="4"/>
      <c r="H43" s="4"/>
      <c r="I43" s="11"/>
    </row>
    <row r="44" spans="2:9" ht="13.5" customHeight="1" thickBot="1">
      <c r="B44" s="226"/>
      <c r="C44" s="226"/>
      <c r="D44" s="226"/>
      <c r="E44" s="226"/>
      <c r="F44" s="226"/>
      <c r="G44" s="226"/>
      <c r="H44" s="226"/>
      <c r="I44" s="4"/>
    </row>
    <row r="45" spans="2:9" ht="25.5" customHeight="1" thickBot="1">
      <c r="B45" s="71" t="str">
        <f>$B$5</f>
        <v>č.</v>
      </c>
      <c r="C45" s="72" t="str">
        <f>$C$5</f>
        <v>Jméno a příjmení</v>
      </c>
      <c r="D45" s="73" t="str">
        <f>$D$5</f>
        <v>Přeskok</v>
      </c>
      <c r="E45" s="74" t="str">
        <f>$E$5</f>
        <v>Hrazda</v>
      </c>
      <c r="F45" s="74" t="str">
        <f>$F$5</f>
        <v>Kladina</v>
      </c>
      <c r="G45" s="75" t="str">
        <f>$G$5</f>
        <v>Prostná</v>
      </c>
      <c r="H45" s="75" t="str">
        <f>$H$5</f>
        <v>Součet</v>
      </c>
      <c r="I45" s="76" t="str">
        <f>$I$5</f>
        <v>Pořadí v družstvu</v>
      </c>
    </row>
    <row r="46" spans="2:9" ht="12.75">
      <c r="B46" s="91"/>
      <c r="C46" s="8"/>
      <c r="D46" s="22"/>
      <c r="E46" s="23"/>
      <c r="F46" s="23"/>
      <c r="G46" s="24"/>
      <c r="H46" s="25">
        <f>SUM(D46:G46)</f>
        <v>0</v>
      </c>
      <c r="I46" s="19" t="str">
        <f>IF(H46=0," ",RANK(H46,$H$46:$H$49,0)&amp;" v dr.")</f>
        <v> </v>
      </c>
    </row>
    <row r="47" spans="2:9" ht="12.75">
      <c r="B47" s="92"/>
      <c r="C47" s="8"/>
      <c r="D47" s="26"/>
      <c r="E47" s="27"/>
      <c r="F47" s="27"/>
      <c r="G47" s="28"/>
      <c r="H47" s="29">
        <f>SUM(D47:G47)</f>
        <v>0</v>
      </c>
      <c r="I47" s="19" t="str">
        <f>IF(H47=0," ",RANK(H47,$H$46:$H$49,0)&amp;" v dr.")</f>
        <v> </v>
      </c>
    </row>
    <row r="48" spans="2:9" ht="12.75">
      <c r="B48" s="92"/>
      <c r="C48" s="8"/>
      <c r="D48" s="26"/>
      <c r="E48" s="27"/>
      <c r="F48" s="27"/>
      <c r="G48" s="28"/>
      <c r="H48" s="29">
        <f>SUM(D48:G48)</f>
        <v>0</v>
      </c>
      <c r="I48" s="19" t="str">
        <f>IF(H48=0," ",RANK(H48,$H$46:$H$49,0)&amp;" v dr.")</f>
        <v> </v>
      </c>
    </row>
    <row r="49" spans="2:9" ht="13.5" thickBot="1">
      <c r="B49" s="93"/>
      <c r="C49" s="12"/>
      <c r="D49" s="30"/>
      <c r="E49" s="31"/>
      <c r="F49" s="31"/>
      <c r="G49" s="32"/>
      <c r="H49" s="62">
        <f>SUM(D49:G49)</f>
        <v>0</v>
      </c>
      <c r="I49" s="19" t="str">
        <f>IF(H49=0," ",RANK(H49,$H$46:$H$49,0)&amp;" v dr.")</f>
        <v> </v>
      </c>
    </row>
    <row r="50" spans="2:9" ht="13.5" thickBot="1">
      <c r="B50" s="70" t="s">
        <v>9</v>
      </c>
      <c r="C50" s="9" t="s">
        <v>7</v>
      </c>
      <c r="D50" s="34">
        <f>IF(SUM(D46:D49)=0,0,LARGE(D46:D49,1)+LARGE(D46:D49,2)+LARGE(D46:D49,3))</f>
        <v>0</v>
      </c>
      <c r="E50" s="63">
        <f>IF(SUM(E46:E49)=0,0,LARGE(E46:E49,1)+LARGE(E46:E49,2)+LARGE(E46:E49,3))</f>
        <v>0</v>
      </c>
      <c r="F50" s="63">
        <f>IF(SUM(F46:F49)=0,0,LARGE(F46:F49,1)+LARGE(F46:F49,2)+LARGE(F46:F49,3))</f>
        <v>0</v>
      </c>
      <c r="G50" s="64">
        <f>IF(SUM(G46:G49)=0,0,LARGE(G46:G49,1)+LARGE(G46:G49,2)+LARGE(G46:G49,3))</f>
        <v>0</v>
      </c>
      <c r="H50" s="65">
        <f>SUM(D50:G50)</f>
        <v>0</v>
      </c>
      <c r="I50" s="20" t="s">
        <v>9</v>
      </c>
    </row>
    <row r="51" spans="3:9" ht="44.25" customHeight="1">
      <c r="C51" s="4"/>
      <c r="D51" s="4"/>
      <c r="E51" s="4"/>
      <c r="F51" s="4"/>
      <c r="G51" s="4"/>
      <c r="H51" s="4"/>
      <c r="I51" s="11"/>
    </row>
    <row r="53" ht="25.5" customHeight="1"/>
  </sheetData>
  <sheetProtection sheet="1"/>
  <mergeCells count="8">
    <mergeCell ref="B36:H36"/>
    <mergeCell ref="B44:H44"/>
    <mergeCell ref="B1:I1"/>
    <mergeCell ref="B2:I2"/>
    <mergeCell ref="B4:H4"/>
    <mergeCell ref="B12:H12"/>
    <mergeCell ref="B20:H20"/>
    <mergeCell ref="B28:H28"/>
  </mergeCells>
  <conditionalFormatting sqref="I46:I51 I30:I35 I38:I43 I22:I26 I14:I18 I6:I10">
    <cfRule type="cellIs" priority="1" dxfId="0" operator="between" stopIfTrue="1">
      <formula>1</formula>
      <formula>3</formula>
    </cfRule>
  </conditionalFormatting>
  <printOptions/>
  <pageMargins left="0.73" right="0.57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K41"/>
  <sheetViews>
    <sheetView showGridLines="0" showZeros="0" tabSelected="1" zoomScalePageLayoutView="0" workbookViewId="0" topLeftCell="A1">
      <selection activeCell="L18" sqref="L18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3.28125" style="0" customWidth="1"/>
    <col min="4" max="4" width="19.140625" style="0" customWidth="1"/>
    <col min="5" max="5" width="24.7109375" style="0" customWidth="1"/>
    <col min="6" max="9" width="7.57421875" style="0" customWidth="1"/>
    <col min="10" max="10" width="8.140625" style="0" customWidth="1"/>
  </cols>
  <sheetData>
    <row r="1" spans="2:11" ht="18" customHeight="1">
      <c r="B1" s="236" t="str">
        <f>'Družstva D II.'!B1:I1</f>
        <v>Krajské kolo ve sportovní gymnastice 12. 3. 2015 ve Slavkově u Brna</v>
      </c>
      <c r="C1" s="236"/>
      <c r="D1" s="236"/>
      <c r="E1" s="236"/>
      <c r="F1" s="236"/>
      <c r="G1" s="236"/>
      <c r="H1" s="236"/>
      <c r="I1" s="236"/>
      <c r="J1" s="236"/>
      <c r="K1" s="60"/>
    </row>
    <row r="2" spans="2:11" ht="8.25" customHeight="1">
      <c r="B2" s="235"/>
      <c r="C2" s="235"/>
      <c r="D2" s="235"/>
      <c r="E2" s="235"/>
      <c r="F2" s="235"/>
      <c r="G2" s="235"/>
      <c r="H2" s="235"/>
      <c r="I2" s="235"/>
      <c r="J2" s="235"/>
      <c r="K2" s="61"/>
    </row>
    <row r="3" spans="2:11" ht="18.75" customHeight="1" thickBot="1">
      <c r="B3" s="238" t="s">
        <v>20</v>
      </c>
      <c r="C3" s="238"/>
      <c r="D3" s="238"/>
      <c r="E3" s="238"/>
      <c r="F3" s="238"/>
      <c r="G3" s="238"/>
      <c r="H3" s="238"/>
      <c r="I3" s="238"/>
      <c r="J3" s="238"/>
      <c r="K3" s="61"/>
    </row>
    <row r="4" spans="2:11" ht="42.75" customHeight="1" thickBot="1">
      <c r="B4" s="114" t="s">
        <v>1</v>
      </c>
      <c r="C4" s="90"/>
      <c r="D4" s="233" t="s">
        <v>0</v>
      </c>
      <c r="E4" s="234"/>
      <c r="F4" s="115" t="str">
        <f>'Družstva D V.'!$D$5</f>
        <v>Přeskok</v>
      </c>
      <c r="G4" s="116" t="str">
        <f>'Družstva D V.'!$E$5</f>
        <v>Hrazda</v>
      </c>
      <c r="H4" s="116" t="str">
        <f>'Družstva D V.'!$F$5</f>
        <v>Kladina</v>
      </c>
      <c r="I4" s="117" t="str">
        <f>'Družstva D V.'!$G$5</f>
        <v>Prostná</v>
      </c>
      <c r="J4" s="118" t="str">
        <f>'Družstva D V.'!$H$5</f>
        <v>Součet</v>
      </c>
      <c r="K4" s="61"/>
    </row>
    <row r="5" spans="2:11" ht="18.75" customHeight="1">
      <c r="B5" s="97">
        <f aca="true" t="shared" si="0" ref="B5:B10">IF(J5=0," ",RANK(J5,$J$5:$J$10,0))</f>
        <v>1</v>
      </c>
      <c r="C5" s="98"/>
      <c r="D5" s="239" t="str">
        <f>'Družstva D V.'!B4</f>
        <v>Gymnázium a OA Bučovice</v>
      </c>
      <c r="E5" s="240"/>
      <c r="F5" s="99">
        <f>'Družstva D V.'!D10</f>
        <v>24.450000000000003</v>
      </c>
      <c r="G5" s="100">
        <f>'Družstva D V.'!E10</f>
        <v>25</v>
      </c>
      <c r="H5" s="100">
        <f>'Družstva D V.'!F10</f>
        <v>26.950000000000003</v>
      </c>
      <c r="I5" s="101">
        <f>'Družstva D V.'!G10</f>
        <v>25.5</v>
      </c>
      <c r="J5" s="102">
        <f aca="true" t="shared" si="1" ref="J5:J10">SUM(F5:I5)</f>
        <v>101.9</v>
      </c>
      <c r="K5" s="61"/>
    </row>
    <row r="6" spans="2:11" ht="18.75" customHeight="1">
      <c r="B6" s="103" t="str">
        <f t="shared" si="0"/>
        <v> </v>
      </c>
      <c r="C6" s="98"/>
      <c r="D6" s="229">
        <f>'Družstva D V.'!B12</f>
        <v>0</v>
      </c>
      <c r="E6" s="230"/>
      <c r="F6" s="104">
        <f>'Družstva D V.'!D18</f>
        <v>0</v>
      </c>
      <c r="G6" s="105">
        <f>'Družstva D V.'!E18</f>
        <v>0</v>
      </c>
      <c r="H6" s="105">
        <f>'Družstva D V.'!F18</f>
        <v>0</v>
      </c>
      <c r="I6" s="106">
        <f>'Družstva D V.'!G18</f>
        <v>0</v>
      </c>
      <c r="J6" s="107">
        <f t="shared" si="1"/>
        <v>0</v>
      </c>
      <c r="K6" s="61"/>
    </row>
    <row r="7" spans="2:11" ht="18.75" customHeight="1">
      <c r="B7" s="103" t="str">
        <f t="shared" si="0"/>
        <v> </v>
      </c>
      <c r="C7" s="98"/>
      <c r="D7" s="229">
        <f>'Družstva D V.'!B20</f>
        <v>0</v>
      </c>
      <c r="E7" s="230"/>
      <c r="F7" s="104">
        <f>'Družstva D V.'!D26</f>
        <v>0</v>
      </c>
      <c r="G7" s="105">
        <f>'Družstva D V.'!E26</f>
        <v>0</v>
      </c>
      <c r="H7" s="105">
        <f>'Družstva D V.'!F26</f>
        <v>0</v>
      </c>
      <c r="I7" s="106">
        <f>'Družstva D V.'!G26</f>
        <v>0</v>
      </c>
      <c r="J7" s="107">
        <f t="shared" si="1"/>
        <v>0</v>
      </c>
      <c r="K7" s="61"/>
    </row>
    <row r="8" spans="2:11" ht="18.75" customHeight="1">
      <c r="B8" s="103" t="str">
        <f t="shared" si="0"/>
        <v> </v>
      </c>
      <c r="C8" s="98"/>
      <c r="D8" s="229">
        <f>'Družstva D V.'!B28</f>
        <v>0</v>
      </c>
      <c r="E8" s="230"/>
      <c r="F8" s="104">
        <f>'Družstva D V.'!D34</f>
        <v>0</v>
      </c>
      <c r="G8" s="105">
        <f>'Družstva D V.'!E34</f>
        <v>0</v>
      </c>
      <c r="H8" s="105">
        <f>'Družstva D V.'!F34</f>
        <v>0</v>
      </c>
      <c r="I8" s="106">
        <f>'Družstva D V.'!G34</f>
        <v>0</v>
      </c>
      <c r="J8" s="107">
        <f t="shared" si="1"/>
        <v>0</v>
      </c>
      <c r="K8" s="61"/>
    </row>
    <row r="9" spans="2:11" ht="18.75" customHeight="1">
      <c r="B9" s="103" t="str">
        <f t="shared" si="0"/>
        <v> </v>
      </c>
      <c r="C9" s="98"/>
      <c r="D9" s="229">
        <f>'Družstva D V.'!B36</f>
        <v>0</v>
      </c>
      <c r="E9" s="230"/>
      <c r="F9" s="104">
        <f>'Družstva D V.'!D42</f>
        <v>0</v>
      </c>
      <c r="G9" s="105">
        <f>'Družstva D V.'!E42</f>
        <v>0</v>
      </c>
      <c r="H9" s="105">
        <f>'Družstva D V.'!F42</f>
        <v>0</v>
      </c>
      <c r="I9" s="106">
        <f>'Družstva D V.'!G42</f>
        <v>0</v>
      </c>
      <c r="J9" s="107">
        <f t="shared" si="1"/>
        <v>0</v>
      </c>
      <c r="K9" s="61"/>
    </row>
    <row r="10" spans="2:11" ht="18.75" customHeight="1" thickBot="1">
      <c r="B10" s="108" t="str">
        <f t="shared" si="0"/>
        <v> </v>
      </c>
      <c r="C10" s="109"/>
      <c r="D10" s="241">
        <f>'Družstva D V.'!B44</f>
        <v>0</v>
      </c>
      <c r="E10" s="242"/>
      <c r="F10" s="110">
        <f>'Družstva D V.'!D50</f>
        <v>0</v>
      </c>
      <c r="G10" s="111">
        <f>'Družstva D V.'!E50</f>
        <v>0</v>
      </c>
      <c r="H10" s="111">
        <f>'Družstva D V.'!F50</f>
        <v>0</v>
      </c>
      <c r="I10" s="112">
        <f>'Družstva D V.'!G50</f>
        <v>0</v>
      </c>
      <c r="J10" s="113">
        <f t="shared" si="1"/>
        <v>0</v>
      </c>
      <c r="K10" s="61"/>
    </row>
    <row r="11" spans="2:11" ht="14.25" customHeight="1">
      <c r="B11" s="11"/>
      <c r="C11" s="11"/>
      <c r="D11" s="119"/>
      <c r="E11" s="119"/>
      <c r="F11" s="120"/>
      <c r="G11" s="120"/>
      <c r="H11" s="120"/>
      <c r="I11" s="120"/>
      <c r="J11" s="121"/>
      <c r="K11" s="61"/>
    </row>
    <row r="12" spans="2:11" ht="18.75" customHeight="1" thickBot="1">
      <c r="B12" s="237" t="s">
        <v>21</v>
      </c>
      <c r="C12" s="237"/>
      <c r="D12" s="237"/>
      <c r="E12" s="237"/>
      <c r="F12" s="237"/>
      <c r="G12" s="237"/>
      <c r="H12" s="237"/>
      <c r="I12" s="237"/>
      <c r="J12" s="237"/>
      <c r="K12" s="61"/>
    </row>
    <row r="13" spans="2:10" ht="42.75" customHeight="1" thickBot="1">
      <c r="B13" s="96" t="s">
        <v>1</v>
      </c>
      <c r="C13" s="66" t="s">
        <v>8</v>
      </c>
      <c r="D13" s="89" t="s">
        <v>6</v>
      </c>
      <c r="E13" s="15" t="s">
        <v>0</v>
      </c>
      <c r="F13" s="94" t="str">
        <f>'Družstva D V.'!D5</f>
        <v>Přeskok</v>
      </c>
      <c r="G13" s="95" t="str">
        <f>'Družstva D V.'!E5</f>
        <v>Hrazda</v>
      </c>
      <c r="H13" s="95" t="str">
        <f>'Družstva D V.'!F5</f>
        <v>Kladina</v>
      </c>
      <c r="I13" s="95" t="str">
        <f>'Družstva D V.'!G5</f>
        <v>Prostná</v>
      </c>
      <c r="J13" s="96" t="str">
        <f>'Družstva D V.'!H5</f>
        <v>Součet</v>
      </c>
    </row>
    <row r="14" spans="2:10" ht="14.25" customHeight="1">
      <c r="B14" s="3">
        <f aca="true" t="shared" si="2" ref="B14:B41">IF(J14=0," ",RANK(J14,$J$14:$J$41,0))</f>
        <v>1</v>
      </c>
      <c r="C14" s="86">
        <v>67</v>
      </c>
      <c r="D14" s="208" t="s">
        <v>109</v>
      </c>
      <c r="E14" s="209" t="s">
        <v>111</v>
      </c>
      <c r="F14" s="55">
        <v>9.8</v>
      </c>
      <c r="G14" s="56">
        <v>9.6</v>
      </c>
      <c r="H14" s="56">
        <v>9.6</v>
      </c>
      <c r="I14" s="56">
        <v>9.7</v>
      </c>
      <c r="J14" s="38">
        <f aca="true" t="shared" si="3" ref="J14:J41">SUM(F14:I14)</f>
        <v>38.7</v>
      </c>
    </row>
    <row r="15" spans="2:10" ht="14.25" customHeight="1">
      <c r="B15" s="3">
        <f t="shared" si="2"/>
        <v>2</v>
      </c>
      <c r="C15" s="196">
        <v>68</v>
      </c>
      <c r="D15" s="208" t="s">
        <v>110</v>
      </c>
      <c r="E15" s="209" t="s">
        <v>112</v>
      </c>
      <c r="F15" s="55">
        <v>9.65</v>
      </c>
      <c r="G15" s="56">
        <v>9.25</v>
      </c>
      <c r="H15" s="56">
        <v>9.35</v>
      </c>
      <c r="I15" s="56">
        <v>9.7</v>
      </c>
      <c r="J15" s="44">
        <f t="shared" si="3"/>
        <v>37.95</v>
      </c>
    </row>
    <row r="16" spans="2:10" ht="14.25" customHeight="1">
      <c r="B16" s="3">
        <f t="shared" si="2"/>
        <v>3</v>
      </c>
      <c r="C16" s="83">
        <f>'Družstva D V.'!B6</f>
        <v>63</v>
      </c>
      <c r="D16" s="77" t="str">
        <f>'Družstva D V.'!C6</f>
        <v>Čiháčková Marie</v>
      </c>
      <c r="E16" s="16" t="str">
        <f>IF(D16=0," ",'Družstva D V.'!$B$4)</f>
        <v>Gymnázium a OA Bučovice</v>
      </c>
      <c r="F16" s="42">
        <f>'Družstva D V.'!D6</f>
        <v>8.2</v>
      </c>
      <c r="G16" s="43">
        <f>'Družstva D V.'!E6</f>
        <v>9.2</v>
      </c>
      <c r="H16" s="43">
        <f>'Družstva D V.'!F6</f>
        <v>9.1</v>
      </c>
      <c r="I16" s="43">
        <f>'Družstva D V.'!G6</f>
        <v>8.5</v>
      </c>
      <c r="J16" s="44">
        <f t="shared" si="3"/>
        <v>35</v>
      </c>
    </row>
    <row r="17" spans="2:10" ht="14.25" customHeight="1">
      <c r="B17" s="3">
        <f t="shared" si="2"/>
        <v>4</v>
      </c>
      <c r="C17" s="83">
        <f>'Družstva D V.'!B7</f>
        <v>64</v>
      </c>
      <c r="D17" s="77" t="str">
        <f>'Družstva D V.'!C7</f>
        <v>Bačová Vlasta</v>
      </c>
      <c r="E17" s="16" t="str">
        <f>IF(D17=0," ",'Družstva D V.'!$B$4)</f>
        <v>Gymnázium a OA Bučovice</v>
      </c>
      <c r="F17" s="42">
        <f>'Družstva D V.'!D7</f>
        <v>8.15</v>
      </c>
      <c r="G17" s="43">
        <f>'Družstva D V.'!E7</f>
        <v>7.5</v>
      </c>
      <c r="H17" s="43">
        <f>'Družstva D V.'!F7</f>
        <v>9</v>
      </c>
      <c r="I17" s="43">
        <f>'Družstva D V.'!G7</f>
        <v>8.5</v>
      </c>
      <c r="J17" s="44">
        <f t="shared" si="3"/>
        <v>33.15</v>
      </c>
    </row>
    <row r="18" spans="2:10" ht="14.25" customHeight="1">
      <c r="B18" s="3">
        <f t="shared" si="2"/>
        <v>5</v>
      </c>
      <c r="C18" s="84">
        <f>'Družstva D V.'!B9</f>
        <v>66</v>
      </c>
      <c r="D18" s="77" t="str">
        <f>'Družstva D V.'!C9</f>
        <v>Nezdařilová Denisa</v>
      </c>
      <c r="E18" s="16" t="str">
        <f>IF(D18=0," ",'Družstva D V.'!$B$4)</f>
        <v>Gymnázium a OA Bučovice</v>
      </c>
      <c r="F18" s="42">
        <f>'Družstva D V.'!D9</f>
        <v>7.9</v>
      </c>
      <c r="G18" s="43">
        <f>'Družstva D V.'!E9</f>
        <v>7.8</v>
      </c>
      <c r="H18" s="43">
        <f>'Družstva D V.'!F9</f>
        <v>8.85</v>
      </c>
      <c r="I18" s="43">
        <f>'Družstva D V.'!G9</f>
        <v>8.5</v>
      </c>
      <c r="J18" s="44">
        <f t="shared" si="3"/>
        <v>33.05</v>
      </c>
    </row>
    <row r="19" spans="2:10" ht="14.25" customHeight="1">
      <c r="B19" s="3">
        <f t="shared" si="2"/>
        <v>6</v>
      </c>
      <c r="C19" s="84">
        <f>'Družstva D V.'!B8</f>
        <v>65</v>
      </c>
      <c r="D19" s="77" t="str">
        <f>'Družstva D V.'!C8</f>
        <v>Jedličková Monika</v>
      </c>
      <c r="E19" s="16" t="str">
        <f>IF(D19=0," ",'Družstva D V.'!$B$4)</f>
        <v>Gymnázium a OA Bučovice</v>
      </c>
      <c r="F19" s="42">
        <f>'Družstva D V.'!D8</f>
        <v>8.1</v>
      </c>
      <c r="G19" s="43">
        <f>'Družstva D V.'!E8</f>
        <v>8</v>
      </c>
      <c r="H19" s="43">
        <f>'Družstva D V.'!F8</f>
        <v>7.4</v>
      </c>
      <c r="I19" s="43">
        <f>'Družstva D V.'!G8</f>
        <v>7.65</v>
      </c>
      <c r="J19" s="44">
        <f t="shared" si="3"/>
        <v>31.15</v>
      </c>
    </row>
    <row r="20" spans="2:10" ht="14.25" customHeight="1">
      <c r="B20" s="3" t="str">
        <f t="shared" si="2"/>
        <v> </v>
      </c>
      <c r="C20" s="84">
        <f>'Družstva D V.'!B14</f>
        <v>0</v>
      </c>
      <c r="D20" s="77">
        <f>'Družstva D V.'!C14</f>
        <v>0</v>
      </c>
      <c r="E20" s="16" t="str">
        <f>IF(D20=0," ",'Družstva D V.'!$B$12)</f>
        <v> </v>
      </c>
      <c r="F20" s="42">
        <f>'Družstva D V.'!D14</f>
        <v>0</v>
      </c>
      <c r="G20" s="43">
        <f>'Družstva D V.'!E14</f>
        <v>0</v>
      </c>
      <c r="H20" s="43">
        <f>'Družstva D V.'!F14</f>
        <v>0</v>
      </c>
      <c r="I20" s="43">
        <f>'Družstva D V.'!G14</f>
        <v>0</v>
      </c>
      <c r="J20" s="44">
        <f t="shared" si="3"/>
        <v>0</v>
      </c>
    </row>
    <row r="21" spans="2:10" ht="14.25" customHeight="1">
      <c r="B21" s="3" t="str">
        <f t="shared" si="2"/>
        <v> </v>
      </c>
      <c r="C21" s="84">
        <f>'Družstva D V.'!B15</f>
        <v>0</v>
      </c>
      <c r="D21" s="77">
        <f>'Družstva D V.'!C15</f>
        <v>0</v>
      </c>
      <c r="E21" s="16" t="str">
        <f>IF(D21=0," ",'Družstva D V.'!$B$12)</f>
        <v> </v>
      </c>
      <c r="F21" s="42">
        <f>'Družstva D V.'!D15</f>
        <v>0</v>
      </c>
      <c r="G21" s="43">
        <f>'Družstva D V.'!E15</f>
        <v>0</v>
      </c>
      <c r="H21" s="43">
        <f>'Družstva D V.'!F15</f>
        <v>0</v>
      </c>
      <c r="I21" s="43">
        <f>'Družstva D V.'!G15</f>
        <v>0</v>
      </c>
      <c r="J21" s="44">
        <f t="shared" si="3"/>
        <v>0</v>
      </c>
    </row>
    <row r="22" spans="2:10" ht="14.25" customHeight="1">
      <c r="B22" s="3" t="str">
        <f t="shared" si="2"/>
        <v> </v>
      </c>
      <c r="C22" s="84">
        <f>'Družstva D V.'!B16</f>
        <v>0</v>
      </c>
      <c r="D22" s="77">
        <f>'Družstva D V.'!C16</f>
        <v>0</v>
      </c>
      <c r="E22" s="16" t="str">
        <f>IF(D22=0," ",'Družstva D V.'!$B$12)</f>
        <v> </v>
      </c>
      <c r="F22" s="42">
        <f>'Družstva D V.'!D16</f>
        <v>0</v>
      </c>
      <c r="G22" s="43">
        <f>'Družstva D V.'!E16</f>
        <v>0</v>
      </c>
      <c r="H22" s="43">
        <f>'Družstva D V.'!F16</f>
        <v>0</v>
      </c>
      <c r="I22" s="43">
        <f>'Družstva D V.'!G16</f>
        <v>0</v>
      </c>
      <c r="J22" s="44">
        <f t="shared" si="3"/>
        <v>0</v>
      </c>
    </row>
    <row r="23" spans="2:10" ht="14.25" customHeight="1">
      <c r="B23" s="3" t="str">
        <f t="shared" si="2"/>
        <v> </v>
      </c>
      <c r="C23" s="84">
        <f>'Družstva D V.'!B17</f>
        <v>0</v>
      </c>
      <c r="D23" s="77">
        <f>'Družstva D V.'!C17</f>
        <v>0</v>
      </c>
      <c r="E23" s="16" t="str">
        <f>IF(D23=0," ",'Družstva D V.'!$B$12)</f>
        <v> </v>
      </c>
      <c r="F23" s="42">
        <f>'Družstva D V.'!D17</f>
        <v>0</v>
      </c>
      <c r="G23" s="43">
        <f>'Družstva D V.'!E17</f>
        <v>0</v>
      </c>
      <c r="H23" s="43">
        <f>'Družstva D V.'!F17</f>
        <v>0</v>
      </c>
      <c r="I23" s="43">
        <f>'Družstva D V.'!G17</f>
        <v>0</v>
      </c>
      <c r="J23" s="44">
        <f t="shared" si="3"/>
        <v>0</v>
      </c>
    </row>
    <row r="24" spans="2:10" ht="14.25" customHeight="1">
      <c r="B24" s="3" t="str">
        <f t="shared" si="2"/>
        <v> </v>
      </c>
      <c r="C24" s="84">
        <f>'Družstva D V.'!B22</f>
        <v>0</v>
      </c>
      <c r="D24" s="77">
        <f>'Družstva D V.'!C22</f>
        <v>0</v>
      </c>
      <c r="E24" s="16" t="str">
        <f>IF(D24=0," ",'Družstva D V.'!$B$20)</f>
        <v> </v>
      </c>
      <c r="F24" s="42">
        <f>'Družstva D V.'!D22</f>
        <v>0</v>
      </c>
      <c r="G24" s="43">
        <f>'Družstva D V.'!E22</f>
        <v>0</v>
      </c>
      <c r="H24" s="43">
        <f>'Družstva D V.'!F22</f>
        <v>0</v>
      </c>
      <c r="I24" s="43">
        <f>'Družstva D V.'!G22</f>
        <v>0</v>
      </c>
      <c r="J24" s="44">
        <f t="shared" si="3"/>
        <v>0</v>
      </c>
    </row>
    <row r="25" spans="2:10" ht="14.25" customHeight="1">
      <c r="B25" s="3" t="str">
        <f t="shared" si="2"/>
        <v> </v>
      </c>
      <c r="C25" s="84">
        <f>'Družstva D V.'!B23</f>
        <v>0</v>
      </c>
      <c r="D25" s="77">
        <f>'Družstva D V.'!C23</f>
        <v>0</v>
      </c>
      <c r="E25" s="16" t="str">
        <f>IF(D25=0," ",'Družstva D V.'!$B$20)</f>
        <v> </v>
      </c>
      <c r="F25" s="42">
        <f>'Družstva D V.'!D23</f>
        <v>0</v>
      </c>
      <c r="G25" s="43">
        <f>'Družstva D V.'!E23</f>
        <v>0</v>
      </c>
      <c r="H25" s="43">
        <f>'Družstva D V.'!F23</f>
        <v>0</v>
      </c>
      <c r="I25" s="43">
        <f>'Družstva D V.'!G23</f>
        <v>0</v>
      </c>
      <c r="J25" s="44">
        <f t="shared" si="3"/>
        <v>0</v>
      </c>
    </row>
    <row r="26" spans="2:10" ht="14.25" customHeight="1">
      <c r="B26" s="3" t="str">
        <f t="shared" si="2"/>
        <v> </v>
      </c>
      <c r="C26" s="84">
        <f>'Družstva D V.'!B24</f>
        <v>0</v>
      </c>
      <c r="D26" s="77">
        <f>'Družstva D V.'!C24</f>
        <v>0</v>
      </c>
      <c r="E26" s="16" t="str">
        <f>IF(D26=0," ",'Družstva D V.'!$B$20)</f>
        <v> </v>
      </c>
      <c r="F26" s="42">
        <f>'Družstva D V.'!D24</f>
        <v>0</v>
      </c>
      <c r="G26" s="43">
        <f>'Družstva D V.'!E24</f>
        <v>0</v>
      </c>
      <c r="H26" s="43">
        <f>'Družstva D V.'!F24</f>
        <v>0</v>
      </c>
      <c r="I26" s="43">
        <f>'Družstva D V.'!G24</f>
        <v>0</v>
      </c>
      <c r="J26" s="44">
        <f t="shared" si="3"/>
        <v>0</v>
      </c>
    </row>
    <row r="27" spans="2:10" ht="14.25" customHeight="1">
      <c r="B27" s="3" t="str">
        <f t="shared" si="2"/>
        <v> </v>
      </c>
      <c r="C27" s="84">
        <f>'Družstva D V.'!B25</f>
        <v>0</v>
      </c>
      <c r="D27" s="77">
        <f>'Družstva D V.'!C25</f>
        <v>0</v>
      </c>
      <c r="E27" s="16" t="str">
        <f>IF(D27=0," ",'Družstva D V.'!$B$20)</f>
        <v> </v>
      </c>
      <c r="F27" s="42">
        <f>'Družstva D V.'!D25</f>
        <v>0</v>
      </c>
      <c r="G27" s="43">
        <f>'Družstva D V.'!E25</f>
        <v>0</v>
      </c>
      <c r="H27" s="43">
        <f>'Družstva D V.'!F25</f>
        <v>0</v>
      </c>
      <c r="I27" s="43">
        <f>'Družstva D V.'!G25</f>
        <v>0</v>
      </c>
      <c r="J27" s="44">
        <f t="shared" si="3"/>
        <v>0</v>
      </c>
    </row>
    <row r="28" spans="2:10" ht="14.25" customHeight="1">
      <c r="B28" s="3" t="str">
        <f t="shared" si="2"/>
        <v> </v>
      </c>
      <c r="C28" s="84">
        <f>'Družstva D V.'!B30</f>
        <v>0</v>
      </c>
      <c r="D28" s="77">
        <f>'Družstva D V.'!C30</f>
        <v>0</v>
      </c>
      <c r="E28" s="16" t="str">
        <f>IF(D28=0," ",'Družstva D V.'!$B$28)</f>
        <v> </v>
      </c>
      <c r="F28" s="42">
        <f>'Družstva D V.'!D30</f>
        <v>0</v>
      </c>
      <c r="G28" s="43">
        <f>'Družstva D V.'!E30</f>
        <v>0</v>
      </c>
      <c r="H28" s="43">
        <f>'Družstva D V.'!F30</f>
        <v>0</v>
      </c>
      <c r="I28" s="43">
        <f>'Družstva D V.'!G30</f>
        <v>0</v>
      </c>
      <c r="J28" s="44">
        <f t="shared" si="3"/>
        <v>0</v>
      </c>
    </row>
    <row r="29" spans="2:10" ht="14.25" customHeight="1">
      <c r="B29" s="3" t="str">
        <f t="shared" si="2"/>
        <v> </v>
      </c>
      <c r="C29" s="84">
        <f>'Družstva D V.'!B31</f>
        <v>0</v>
      </c>
      <c r="D29" s="77">
        <f>'Družstva D V.'!C31</f>
        <v>0</v>
      </c>
      <c r="E29" s="16" t="str">
        <f>IF(D29=0," ",'Družstva D V.'!$B$28)</f>
        <v> </v>
      </c>
      <c r="F29" s="42">
        <f>'Družstva D V.'!D31</f>
        <v>0</v>
      </c>
      <c r="G29" s="43">
        <f>'Družstva D V.'!E31</f>
        <v>0</v>
      </c>
      <c r="H29" s="43">
        <f>'Družstva D V.'!F31</f>
        <v>0</v>
      </c>
      <c r="I29" s="43">
        <f>'Družstva D V.'!G31</f>
        <v>0</v>
      </c>
      <c r="J29" s="44">
        <f t="shared" si="3"/>
        <v>0</v>
      </c>
    </row>
    <row r="30" spans="2:10" ht="14.25" customHeight="1">
      <c r="B30" s="3" t="str">
        <f t="shared" si="2"/>
        <v> </v>
      </c>
      <c r="C30" s="84">
        <f>'Družstva D V.'!B32</f>
        <v>0</v>
      </c>
      <c r="D30" s="77">
        <f>'Družstva D V.'!C32</f>
        <v>0</v>
      </c>
      <c r="E30" s="16" t="str">
        <f>IF(D30=0," ",'Družstva D V.'!$B$28)</f>
        <v> </v>
      </c>
      <c r="F30" s="42">
        <f>'Družstva D V.'!D32</f>
        <v>0</v>
      </c>
      <c r="G30" s="43">
        <f>'Družstva D V.'!E32</f>
        <v>0</v>
      </c>
      <c r="H30" s="43">
        <f>'Družstva D V.'!F32</f>
        <v>0</v>
      </c>
      <c r="I30" s="43">
        <f>'Družstva D V.'!G32</f>
        <v>0</v>
      </c>
      <c r="J30" s="44">
        <f t="shared" si="3"/>
        <v>0</v>
      </c>
    </row>
    <row r="31" spans="2:10" ht="14.25" customHeight="1">
      <c r="B31" s="3" t="str">
        <f t="shared" si="2"/>
        <v> </v>
      </c>
      <c r="C31" s="84">
        <f>'Družstva D V.'!B33</f>
        <v>0</v>
      </c>
      <c r="D31" s="77">
        <f>'Družstva D V.'!C33</f>
        <v>0</v>
      </c>
      <c r="E31" s="16" t="str">
        <f>IF(D31=0," ",'Družstva D V.'!$B$28)</f>
        <v> </v>
      </c>
      <c r="F31" s="42">
        <f>'Družstva D V.'!D33</f>
        <v>0</v>
      </c>
      <c r="G31" s="43">
        <f>'Družstva D V.'!E33</f>
        <v>0</v>
      </c>
      <c r="H31" s="43">
        <f>'Družstva D V.'!F33</f>
        <v>0</v>
      </c>
      <c r="I31" s="43">
        <f>'Družstva D V.'!G33</f>
        <v>0</v>
      </c>
      <c r="J31" s="44">
        <f t="shared" si="3"/>
        <v>0</v>
      </c>
    </row>
    <row r="32" spans="2:10" ht="14.25" customHeight="1">
      <c r="B32" s="3" t="str">
        <f t="shared" si="2"/>
        <v> </v>
      </c>
      <c r="C32" s="84">
        <f>'Družstva D V.'!B38</f>
        <v>0</v>
      </c>
      <c r="D32" s="77">
        <f>'Družstva D V.'!C38</f>
        <v>0</v>
      </c>
      <c r="E32" s="16" t="str">
        <f>IF(D32=0," ",'Družstva D V.'!$B$36)</f>
        <v> </v>
      </c>
      <c r="F32" s="42">
        <f>'Družstva D V.'!D38</f>
        <v>0</v>
      </c>
      <c r="G32" s="43">
        <f>'Družstva D V.'!E38</f>
        <v>0</v>
      </c>
      <c r="H32" s="43">
        <f>'Družstva D V.'!F38</f>
        <v>0</v>
      </c>
      <c r="I32" s="43">
        <f>'Družstva D V.'!G38</f>
        <v>0</v>
      </c>
      <c r="J32" s="44">
        <f t="shared" si="3"/>
        <v>0</v>
      </c>
    </row>
    <row r="33" spans="2:10" ht="14.25" customHeight="1">
      <c r="B33" s="3" t="str">
        <f t="shared" si="2"/>
        <v> </v>
      </c>
      <c r="C33" s="84">
        <f>'Družstva D V.'!B39</f>
        <v>0</v>
      </c>
      <c r="D33" s="77">
        <f>'Družstva D V.'!C39</f>
        <v>0</v>
      </c>
      <c r="E33" s="16" t="str">
        <f>IF(D33=0," ",'Družstva D V.'!$B$36)</f>
        <v> </v>
      </c>
      <c r="F33" s="42">
        <f>'Družstva D V.'!D39</f>
        <v>0</v>
      </c>
      <c r="G33" s="43">
        <f>'Družstva D V.'!E39</f>
        <v>0</v>
      </c>
      <c r="H33" s="43">
        <f>'Družstva D V.'!F39</f>
        <v>0</v>
      </c>
      <c r="I33" s="43">
        <f>'Družstva D V.'!G39</f>
        <v>0</v>
      </c>
      <c r="J33" s="44">
        <f t="shared" si="3"/>
        <v>0</v>
      </c>
    </row>
    <row r="34" spans="2:10" ht="14.25" customHeight="1">
      <c r="B34" s="3" t="str">
        <f t="shared" si="2"/>
        <v> </v>
      </c>
      <c r="C34" s="84">
        <f>'Družstva D V.'!B40</f>
        <v>0</v>
      </c>
      <c r="D34" s="77">
        <f>'Družstva D V.'!C40</f>
        <v>0</v>
      </c>
      <c r="E34" s="16" t="str">
        <f>IF(D34=0," ",'Družstva D V.'!$B$36)</f>
        <v> </v>
      </c>
      <c r="F34" s="42">
        <f>'Družstva D V.'!D40</f>
        <v>0</v>
      </c>
      <c r="G34" s="43">
        <f>'Družstva D V.'!E40</f>
        <v>0</v>
      </c>
      <c r="H34" s="43">
        <f>'Družstva D V.'!F40</f>
        <v>0</v>
      </c>
      <c r="I34" s="43">
        <f>'Družstva D V.'!G40</f>
        <v>0</v>
      </c>
      <c r="J34" s="44">
        <f t="shared" si="3"/>
        <v>0</v>
      </c>
    </row>
    <row r="35" spans="2:10" ht="14.25" customHeight="1">
      <c r="B35" s="3" t="str">
        <f t="shared" si="2"/>
        <v> </v>
      </c>
      <c r="C35" s="84">
        <f>'Družstva D V.'!B41</f>
        <v>0</v>
      </c>
      <c r="D35" s="77">
        <f>'Družstva D V.'!C41</f>
        <v>0</v>
      </c>
      <c r="E35" s="16" t="str">
        <f>IF(D35=0," ",'Družstva D V.'!$B$36)</f>
        <v> </v>
      </c>
      <c r="F35" s="42">
        <f>'Družstva D V.'!D41</f>
        <v>0</v>
      </c>
      <c r="G35" s="43">
        <f>'Družstva D V.'!E41</f>
        <v>0</v>
      </c>
      <c r="H35" s="43">
        <f>'Družstva D V.'!F41</f>
        <v>0</v>
      </c>
      <c r="I35" s="43">
        <f>'Družstva D V.'!G41</f>
        <v>0</v>
      </c>
      <c r="J35" s="44">
        <f t="shared" si="3"/>
        <v>0</v>
      </c>
    </row>
    <row r="36" spans="2:10" ht="14.25" customHeight="1">
      <c r="B36" s="3" t="str">
        <f t="shared" si="2"/>
        <v> </v>
      </c>
      <c r="C36" s="84">
        <f>'Družstva D V.'!B46</f>
        <v>0</v>
      </c>
      <c r="D36" s="77">
        <f>'Družstva D V.'!C46</f>
        <v>0</v>
      </c>
      <c r="E36" s="16" t="str">
        <f>IF(D36=0," ",'Družstva D V.'!$B$44)</f>
        <v> </v>
      </c>
      <c r="F36" s="42">
        <f>'Družstva D V.'!D46</f>
        <v>0</v>
      </c>
      <c r="G36" s="43">
        <f>'Družstva D V.'!E46</f>
        <v>0</v>
      </c>
      <c r="H36" s="43">
        <f>'Družstva D V.'!F46</f>
        <v>0</v>
      </c>
      <c r="I36" s="43">
        <f>'Družstva D V.'!G46</f>
        <v>0</v>
      </c>
      <c r="J36" s="44">
        <f t="shared" si="3"/>
        <v>0</v>
      </c>
    </row>
    <row r="37" spans="2:10" ht="14.25" customHeight="1" thickBot="1">
      <c r="B37" s="50" t="str">
        <f t="shared" si="2"/>
        <v> </v>
      </c>
      <c r="C37" s="183">
        <f>'Družstva D V.'!B47</f>
        <v>0</v>
      </c>
      <c r="D37" s="184">
        <f>'Družstva D V.'!C47</f>
        <v>0</v>
      </c>
      <c r="E37" s="185" t="str">
        <f>IF(D37=0," ",'Družstva D V.'!$B$44)</f>
        <v> </v>
      </c>
      <c r="F37" s="47">
        <f>'Družstva D V.'!D47</f>
        <v>0</v>
      </c>
      <c r="G37" s="48">
        <f>'Družstva D V.'!E47</f>
        <v>0</v>
      </c>
      <c r="H37" s="48">
        <f>'Družstva D V.'!F47</f>
        <v>0</v>
      </c>
      <c r="I37" s="48">
        <f>'Družstva D V.'!G47</f>
        <v>0</v>
      </c>
      <c r="J37" s="49">
        <f t="shared" si="3"/>
        <v>0</v>
      </c>
    </row>
    <row r="38" spans="2:10" ht="12.75">
      <c r="B38" s="13" t="str">
        <f t="shared" si="2"/>
        <v> </v>
      </c>
      <c r="C38" s="83">
        <f>'Družstva D V.'!B48</f>
        <v>0</v>
      </c>
      <c r="D38" s="142">
        <f>'Družstva D V.'!C48</f>
        <v>0</v>
      </c>
      <c r="E38" s="219" t="str">
        <f>IF(D38=0," ",'Družstva D V.'!$B$44)</f>
        <v> </v>
      </c>
      <c r="F38" s="221">
        <f>'Družstva D V.'!D48</f>
        <v>0</v>
      </c>
      <c r="G38" s="145">
        <f>'Družstva D V.'!E48</f>
        <v>0</v>
      </c>
      <c r="H38" s="145">
        <f>'Družstva D V.'!F48</f>
        <v>0</v>
      </c>
      <c r="I38" s="145">
        <f>'Družstva D V.'!G48</f>
        <v>0</v>
      </c>
      <c r="J38" s="38">
        <f t="shared" si="3"/>
        <v>0</v>
      </c>
    </row>
    <row r="39" spans="2:10" ht="12.75">
      <c r="B39" s="3" t="str">
        <f t="shared" si="2"/>
        <v> </v>
      </c>
      <c r="C39" s="140">
        <f>'Družstva D V.'!B49</f>
        <v>0</v>
      </c>
      <c r="D39" s="218">
        <f>'Družstva D V.'!C49</f>
        <v>0</v>
      </c>
      <c r="E39" s="220" t="str">
        <f>IF(D39=0," ",'Družstva D V.'!$B$44)</f>
        <v> </v>
      </c>
      <c r="F39" s="222">
        <f>'Družstva D V.'!D49</f>
        <v>0</v>
      </c>
      <c r="G39" s="43">
        <f>'Družstva D V.'!E49</f>
        <v>0</v>
      </c>
      <c r="H39" s="43">
        <f>'Družstva D V.'!F49</f>
        <v>0</v>
      </c>
      <c r="I39" s="43">
        <f>'Družstva D V.'!G49</f>
        <v>0</v>
      </c>
      <c r="J39" s="44">
        <f t="shared" si="3"/>
        <v>0</v>
      </c>
    </row>
    <row r="40" spans="2:10" ht="12.75">
      <c r="B40" s="3" t="str">
        <f t="shared" si="2"/>
        <v> </v>
      </c>
      <c r="C40" s="87"/>
      <c r="D40" s="80"/>
      <c r="E40" s="197"/>
      <c r="F40" s="199"/>
      <c r="G40" s="56"/>
      <c r="H40" s="56"/>
      <c r="I40" s="56"/>
      <c r="J40" s="44">
        <f t="shared" si="3"/>
        <v>0</v>
      </c>
    </row>
    <row r="41" spans="2:10" ht="13.5" thickBot="1">
      <c r="B41" s="14" t="str">
        <f t="shared" si="2"/>
        <v> </v>
      </c>
      <c r="C41" s="88"/>
      <c r="D41" s="81"/>
      <c r="E41" s="198"/>
      <c r="F41" s="200"/>
      <c r="G41" s="59"/>
      <c r="H41" s="59"/>
      <c r="I41" s="59"/>
      <c r="J41" s="45">
        <f t="shared" si="3"/>
        <v>0</v>
      </c>
    </row>
  </sheetData>
  <sheetProtection sheet="1"/>
  <mergeCells count="11">
    <mergeCell ref="D10:E10"/>
    <mergeCell ref="D4:E4"/>
    <mergeCell ref="B2:J2"/>
    <mergeCell ref="B1:J1"/>
    <mergeCell ref="B12:J12"/>
    <mergeCell ref="B3:J3"/>
    <mergeCell ref="D5:E5"/>
    <mergeCell ref="D6:E6"/>
    <mergeCell ref="D7:E7"/>
    <mergeCell ref="D8:E8"/>
    <mergeCell ref="D9:E9"/>
  </mergeCells>
  <conditionalFormatting sqref="B14:B41 B5:C11">
    <cfRule type="cellIs" priority="1" dxfId="0" operator="between" stopIfTrue="1">
      <formula>1</formula>
      <formula>3</formula>
    </cfRule>
  </conditionalFormatting>
  <printOptions/>
  <pageMargins left="0.57" right="0.53" top="0.5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B1:J51"/>
  <sheetViews>
    <sheetView showGridLines="0" showZeros="0" zoomScalePageLayoutView="0" workbookViewId="0" topLeftCell="A1">
      <selection activeCell="F23" sqref="F23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0.28125" style="0" customWidth="1"/>
    <col min="4" max="9" width="8.57421875" style="0" customWidth="1"/>
    <col min="10" max="10" width="9.8515625" style="0" customWidth="1"/>
  </cols>
  <sheetData>
    <row r="1" spans="2:10" ht="18" customHeight="1">
      <c r="B1" s="227" t="str">
        <f>'Družstva D II.'!B1:I1</f>
        <v>Krajské kolo ve sportovní gymnastice 12. 3. 2015 ve Slavkově u Brna</v>
      </c>
      <c r="C1" s="227"/>
      <c r="D1" s="227"/>
      <c r="E1" s="227"/>
      <c r="F1" s="227"/>
      <c r="G1" s="227"/>
      <c r="H1" s="227"/>
      <c r="I1" s="227"/>
      <c r="J1" s="227"/>
    </row>
    <row r="2" spans="2:10" ht="18.75" customHeight="1">
      <c r="B2" s="228" t="s">
        <v>23</v>
      </c>
      <c r="C2" s="228"/>
      <c r="D2" s="228"/>
      <c r="E2" s="228"/>
      <c r="F2" s="228"/>
      <c r="G2" s="228"/>
      <c r="H2" s="228"/>
      <c r="I2" s="228"/>
      <c r="J2" s="228"/>
    </row>
    <row r="3" spans="3:10" s="122" customFormat="1" ht="8.25" customHeight="1">
      <c r="C3" s="5"/>
      <c r="D3" s="5"/>
      <c r="E3" s="5"/>
      <c r="F3" s="5"/>
      <c r="G3" s="5"/>
      <c r="H3" s="5"/>
      <c r="I3" s="123"/>
      <c r="J3" s="123"/>
    </row>
    <row r="4" spans="2:10" ht="13.5" customHeight="1" thickBot="1">
      <c r="B4" s="226" t="s">
        <v>59</v>
      </c>
      <c r="C4" s="226"/>
      <c r="D4" s="226"/>
      <c r="E4" s="226"/>
      <c r="F4" s="226"/>
      <c r="G4" s="226"/>
      <c r="H4" s="226"/>
      <c r="I4" s="226"/>
      <c r="J4" s="21"/>
    </row>
    <row r="5" spans="2:10" ht="25.5" customHeight="1" thickBot="1">
      <c r="B5" s="2" t="s">
        <v>8</v>
      </c>
      <c r="C5" s="181" t="s">
        <v>6</v>
      </c>
      <c r="D5" s="7" t="s">
        <v>3</v>
      </c>
      <c r="E5" s="17" t="s">
        <v>10</v>
      </c>
      <c r="F5" s="17"/>
      <c r="G5" s="124"/>
      <c r="H5" s="18"/>
      <c r="I5" s="18" t="s">
        <v>5</v>
      </c>
      <c r="J5" s="69" t="s">
        <v>11</v>
      </c>
    </row>
    <row r="6" spans="2:10" ht="12.75">
      <c r="B6" s="148">
        <v>71</v>
      </c>
      <c r="C6" s="186" t="s">
        <v>113</v>
      </c>
      <c r="D6" s="150">
        <v>8.4</v>
      </c>
      <c r="E6" s="23">
        <v>9</v>
      </c>
      <c r="F6" s="23">
        <v>0</v>
      </c>
      <c r="G6" s="125">
        <v>0</v>
      </c>
      <c r="H6" s="24">
        <v>0</v>
      </c>
      <c r="I6" s="25">
        <f>SUM(D6:H6)</f>
        <v>17.4</v>
      </c>
      <c r="J6" s="19" t="str">
        <f>IF(I6=0," ",RANK(I6,$I$6:$I$9,0)&amp;" v dr.")</f>
        <v>1 v dr.</v>
      </c>
    </row>
    <row r="7" spans="2:10" ht="12.75">
      <c r="B7" s="149">
        <v>72</v>
      </c>
      <c r="C7" s="164" t="s">
        <v>114</v>
      </c>
      <c r="D7" s="151">
        <v>7.95</v>
      </c>
      <c r="E7" s="27">
        <v>7.6</v>
      </c>
      <c r="F7" s="27">
        <v>0</v>
      </c>
      <c r="G7" s="126">
        <v>0</v>
      </c>
      <c r="H7" s="28">
        <v>0</v>
      </c>
      <c r="I7" s="29">
        <f>SUM(D7:H7)</f>
        <v>15.55</v>
      </c>
      <c r="J7" s="19" t="str">
        <f>IF(I7=0," ",RANK(I7,$I$6:$I$9,0)&amp;" v dr.")</f>
        <v>3 v dr.</v>
      </c>
    </row>
    <row r="8" spans="2:10" ht="12.75">
      <c r="B8" s="149">
        <v>73</v>
      </c>
      <c r="C8" s="164" t="s">
        <v>115</v>
      </c>
      <c r="D8" s="151">
        <v>8</v>
      </c>
      <c r="E8" s="27">
        <v>8.3</v>
      </c>
      <c r="F8" s="27">
        <v>0</v>
      </c>
      <c r="G8" s="126">
        <v>0</v>
      </c>
      <c r="H8" s="28">
        <v>0</v>
      </c>
      <c r="I8" s="29">
        <f>SUM(D8:H8)</f>
        <v>16.3</v>
      </c>
      <c r="J8" s="19" t="str">
        <f>IF(I8=0," ",RANK(I8,$I$6:$I$9,0)&amp;" v dr.")</f>
        <v>2 v dr.</v>
      </c>
    </row>
    <row r="9" spans="2:10" ht="13.5" thickBot="1">
      <c r="B9" s="155"/>
      <c r="C9" s="188"/>
      <c r="D9" s="152"/>
      <c r="E9" s="31"/>
      <c r="F9" s="31">
        <v>0</v>
      </c>
      <c r="G9" s="127">
        <v>0</v>
      </c>
      <c r="H9" s="32">
        <v>0</v>
      </c>
      <c r="I9" s="33">
        <f>SUM(D9:H9)</f>
        <v>0</v>
      </c>
      <c r="J9" s="19" t="str">
        <f>IF(I9=0," ",RANK(I9,$I$6:$I$9,0)&amp;" v dr.")</f>
        <v> </v>
      </c>
    </row>
    <row r="10" spans="2:10" ht="13.5" thickBot="1">
      <c r="B10" s="70" t="s">
        <v>9</v>
      </c>
      <c r="C10" s="68" t="s">
        <v>7</v>
      </c>
      <c r="D10" s="34">
        <f>IF(SUM(D6:D9)=0,0,LARGE(D6:D9,1)+LARGE(D6:D9,2)+LARGE(D6:D9,3))</f>
        <v>24.349999999999998</v>
      </c>
      <c r="E10" s="35">
        <f>IF(SUM(E6:E9)=0,0,LARGE(E6:E9,1)+LARGE(E6:E9,2)+LARGE(E6:E9,3))</f>
        <v>24.9</v>
      </c>
      <c r="F10" s="35">
        <f>IF(SUM(F6:F9)=0,0,LARGE(F6:F9,1)+LARGE(F6:F9,2)+LARGE(F6:F9,3))</f>
        <v>0</v>
      </c>
      <c r="G10" s="35">
        <f>IF(SUM(G6:G9)=0,0,LARGE(G6:G9,1)+LARGE(G6:G9,2)+LARGE(G6:G9,3))</f>
        <v>0</v>
      </c>
      <c r="H10" s="36">
        <f>IF(SUM(H6:H9)=0,0,LARGE(H6:H9,1)+LARGE(H6:H9,2)+LARGE(H6:H9,3))</f>
        <v>0</v>
      </c>
      <c r="I10" s="37">
        <f>SUM(D10:H10)</f>
        <v>49.25</v>
      </c>
      <c r="J10" s="20" t="s">
        <v>9</v>
      </c>
    </row>
    <row r="11" spans="3:10" ht="8.25" customHeight="1">
      <c r="C11" s="4"/>
      <c r="D11" s="4"/>
      <c r="E11" s="4"/>
      <c r="F11" s="4"/>
      <c r="G11" s="4"/>
      <c r="H11" s="10"/>
      <c r="I11" s="4"/>
      <c r="J11" s="4"/>
    </row>
    <row r="12" spans="2:10" ht="13.5" customHeight="1" thickBot="1">
      <c r="B12" s="226" t="s">
        <v>31</v>
      </c>
      <c r="C12" s="226"/>
      <c r="D12" s="226"/>
      <c r="E12" s="226"/>
      <c r="F12" s="226"/>
      <c r="G12" s="226"/>
      <c r="H12" s="226"/>
      <c r="I12" s="226"/>
      <c r="J12" s="4"/>
    </row>
    <row r="13" spans="2:10" ht="25.5" customHeight="1" thickBot="1">
      <c r="B13" s="71" t="str">
        <f>$B$5</f>
        <v>č.</v>
      </c>
      <c r="C13" s="153" t="str">
        <f>$C$5</f>
        <v>Jméno a příjmení</v>
      </c>
      <c r="D13" s="73" t="str">
        <f>$D$5</f>
        <v>Přeskok</v>
      </c>
      <c r="E13" s="74" t="str">
        <f>$E$5</f>
        <v>Hrazda</v>
      </c>
      <c r="F13" s="74">
        <f>$F$5</f>
        <v>0</v>
      </c>
      <c r="G13" s="74">
        <f>$G$5</f>
        <v>0</v>
      </c>
      <c r="H13" s="75">
        <f>$H$5</f>
        <v>0</v>
      </c>
      <c r="I13" s="75" t="str">
        <f>$I$5</f>
        <v>Součet</v>
      </c>
      <c r="J13" s="76" t="str">
        <f>$J$5</f>
        <v>Pořadí v družstvu</v>
      </c>
    </row>
    <row r="14" spans="2:10" ht="12.75">
      <c r="B14" s="148">
        <v>74</v>
      </c>
      <c r="C14" s="186" t="s">
        <v>116</v>
      </c>
      <c r="D14" s="150">
        <v>9.5</v>
      </c>
      <c r="E14" s="23">
        <v>9.65</v>
      </c>
      <c r="F14" s="23"/>
      <c r="G14" s="125"/>
      <c r="H14" s="24"/>
      <c r="I14" s="38">
        <f>SUM(D14:H14)</f>
        <v>19.15</v>
      </c>
      <c r="J14" s="19" t="str">
        <f>IF(I14=0," ",RANK(I14,$I$14:$I$17,0)&amp;" v dr.")</f>
        <v>1 v dr.</v>
      </c>
    </row>
    <row r="15" spans="2:10" ht="12.75">
      <c r="B15" s="149">
        <v>75</v>
      </c>
      <c r="C15" s="164" t="s">
        <v>117</v>
      </c>
      <c r="D15" s="151">
        <v>8.25</v>
      </c>
      <c r="E15" s="27">
        <v>8.6</v>
      </c>
      <c r="F15" s="27"/>
      <c r="G15" s="126"/>
      <c r="H15" s="28"/>
      <c r="I15" s="39">
        <f>SUM(D15:H15)</f>
        <v>16.85</v>
      </c>
      <c r="J15" s="19" t="str">
        <f>IF(I15=0," ",RANK(I15,$I$14:$I$17,0)&amp;" v dr.")</f>
        <v>3 v dr.</v>
      </c>
    </row>
    <row r="16" spans="2:10" ht="12.75">
      <c r="B16" s="149">
        <v>76</v>
      </c>
      <c r="C16" s="164" t="s">
        <v>118</v>
      </c>
      <c r="D16" s="151">
        <v>8.4</v>
      </c>
      <c r="E16" s="27">
        <v>9.05</v>
      </c>
      <c r="F16" s="27"/>
      <c r="G16" s="126"/>
      <c r="H16" s="28"/>
      <c r="I16" s="39">
        <f>SUM(D16:H16)</f>
        <v>17.450000000000003</v>
      </c>
      <c r="J16" s="19" t="str">
        <f>IF(I16=0," ",RANK(I16,$I$14:$I$17,0)&amp;" v dr.")</f>
        <v>2 v dr.</v>
      </c>
    </row>
    <row r="17" spans="2:10" ht="13.5" thickBot="1">
      <c r="B17" s="93"/>
      <c r="C17" s="188"/>
      <c r="D17" s="30"/>
      <c r="E17" s="31"/>
      <c r="F17" s="31"/>
      <c r="G17" s="127"/>
      <c r="H17" s="32"/>
      <c r="I17" s="40">
        <f>SUM(D17:H17)</f>
        <v>0</v>
      </c>
      <c r="J17" s="19" t="str">
        <f>IF(I17=0," ",RANK(I17,$I$14:$I$17,0)&amp;" v dr.")</f>
        <v> </v>
      </c>
    </row>
    <row r="18" spans="2:10" ht="13.5" thickBot="1">
      <c r="B18" s="70" t="s">
        <v>9</v>
      </c>
      <c r="C18" s="9" t="s">
        <v>7</v>
      </c>
      <c r="D18" s="41">
        <f>IF(SUM(D14:D17)=0,0,LARGE(D14:D17,1)+LARGE(D14:D17,2)+LARGE(D14:D17,3))</f>
        <v>26.15</v>
      </c>
      <c r="E18" s="35">
        <f>IF(SUM(E14:E17)=0,0,LARGE(E14:E17,1)+LARGE(E14:E17,2)+LARGE(E14:E17,3))</f>
        <v>27.300000000000004</v>
      </c>
      <c r="F18" s="35">
        <f>IF(SUM(F14:F17)=0,0,LARGE(F14:F17,1)+LARGE(F14:F17,2)+LARGE(F14:F17,3))</f>
        <v>0</v>
      </c>
      <c r="G18" s="35">
        <f>IF(SUM(G14:G17)=0,0,LARGE(G14:G17,1)+LARGE(G14:G17,2)+LARGE(G14:G17,3))</f>
        <v>0</v>
      </c>
      <c r="H18" s="36">
        <f>IF(SUM(H14:H17)=0,0,LARGE(H14:H17,1)+LARGE(H14:H17,2)+LARGE(H14:H17,3))</f>
        <v>0</v>
      </c>
      <c r="I18" s="37">
        <f>SUM(D18:H18)</f>
        <v>53.45</v>
      </c>
      <c r="J18" s="20" t="s">
        <v>9</v>
      </c>
    </row>
    <row r="19" spans="3:10" ht="8.25" customHeight="1">
      <c r="C19" s="4"/>
      <c r="D19" s="4"/>
      <c r="E19" s="4"/>
      <c r="F19" s="4"/>
      <c r="G19" s="4"/>
      <c r="H19" s="4"/>
      <c r="I19" s="4"/>
      <c r="J19" s="4"/>
    </row>
    <row r="20" spans="2:10" ht="13.5" customHeight="1" thickBot="1">
      <c r="B20" s="226" t="s">
        <v>119</v>
      </c>
      <c r="C20" s="226"/>
      <c r="D20" s="226"/>
      <c r="E20" s="226"/>
      <c r="F20" s="226"/>
      <c r="G20" s="226"/>
      <c r="H20" s="226"/>
      <c r="I20" s="226"/>
      <c r="J20" s="4"/>
    </row>
    <row r="21" spans="2:10" ht="25.5" customHeight="1" thickBot="1">
      <c r="B21" s="71" t="str">
        <f>$B$5</f>
        <v>č.</v>
      </c>
      <c r="C21" s="153" t="str">
        <f>$C$5</f>
        <v>Jméno a příjmení</v>
      </c>
      <c r="D21" s="73" t="str">
        <f>$D$5</f>
        <v>Přeskok</v>
      </c>
      <c r="E21" s="74" t="str">
        <f>$E$5</f>
        <v>Hrazda</v>
      </c>
      <c r="F21" s="74">
        <f>$F$5</f>
        <v>0</v>
      </c>
      <c r="G21" s="74">
        <f>$G$5</f>
        <v>0</v>
      </c>
      <c r="H21" s="75">
        <f>$H$5</f>
        <v>0</v>
      </c>
      <c r="I21" s="75" t="str">
        <f>$I$5</f>
        <v>Součet</v>
      </c>
      <c r="J21" s="76" t="str">
        <f>$J$5</f>
        <v>Pořadí v družstvu</v>
      </c>
    </row>
    <row r="22" spans="2:10" ht="12.75">
      <c r="B22" s="148">
        <v>77</v>
      </c>
      <c r="C22" s="186" t="s">
        <v>120</v>
      </c>
      <c r="D22" s="150">
        <v>8.55</v>
      </c>
      <c r="E22" s="23">
        <v>8.15</v>
      </c>
      <c r="F22" s="23"/>
      <c r="G22" s="125"/>
      <c r="H22" s="24"/>
      <c r="I22" s="25">
        <f>SUM(D22:H22)</f>
        <v>16.700000000000003</v>
      </c>
      <c r="J22" s="19" t="str">
        <f>IF(I22=0," ",RANK(I22,$I$22:$I$25,0)&amp;" v dr.")</f>
        <v>1 v dr.</v>
      </c>
    </row>
    <row r="23" spans="2:10" ht="12.75">
      <c r="B23" s="149"/>
      <c r="C23" s="164"/>
      <c r="D23" s="151">
        <v>0</v>
      </c>
      <c r="E23" s="27">
        <v>0</v>
      </c>
      <c r="F23" s="27"/>
      <c r="G23" s="126"/>
      <c r="H23" s="28"/>
      <c r="I23" s="29">
        <f>SUM(D23:H23)</f>
        <v>0</v>
      </c>
      <c r="J23" s="19" t="str">
        <f>IF(I23=0," ",RANK(I23,$I$22:$I$25,0)&amp;" v dr.")</f>
        <v> </v>
      </c>
    </row>
    <row r="24" spans="2:10" ht="12.75">
      <c r="B24" s="149">
        <v>79</v>
      </c>
      <c r="C24" s="164" t="s">
        <v>121</v>
      </c>
      <c r="D24" s="151">
        <v>7.8</v>
      </c>
      <c r="E24" s="27">
        <v>7.95</v>
      </c>
      <c r="F24" s="27"/>
      <c r="G24" s="126"/>
      <c r="H24" s="28"/>
      <c r="I24" s="29">
        <f>SUM(D24:H24)</f>
        <v>15.75</v>
      </c>
      <c r="J24" s="19" t="str">
        <f>IF(I24=0," ",RANK(I24,$I$22:$I$25,0)&amp;" v dr.")</f>
        <v>2 v dr.</v>
      </c>
    </row>
    <row r="25" spans="2:10" ht="13.5" thickBot="1">
      <c r="B25" s="93"/>
      <c r="C25" s="188"/>
      <c r="D25" s="30">
        <v>0</v>
      </c>
      <c r="E25" s="31"/>
      <c r="F25" s="31"/>
      <c r="G25" s="127"/>
      <c r="H25" s="32"/>
      <c r="I25" s="33">
        <f>SUM(D25:H25)</f>
        <v>0</v>
      </c>
      <c r="J25" s="19" t="str">
        <f>IF(I25=0," ",RANK(I25,$I$22:$I$25,0)&amp;" v dr.")</f>
        <v> </v>
      </c>
    </row>
    <row r="26" spans="2:10" ht="13.5" thickBot="1">
      <c r="B26" s="70" t="s">
        <v>9</v>
      </c>
      <c r="C26" s="9" t="s">
        <v>7</v>
      </c>
      <c r="D26" s="41">
        <f>IF(SUM(D22:D25)=0,0,LARGE(D22:D25,1)+LARGE(D22:D25,2)+LARGE(D22:D25,3))</f>
        <v>16.35</v>
      </c>
      <c r="E26" s="35">
        <f>IF(SUM(E22:E25)=0,0,LARGE(E22:E25,1)+LARGE(E22:E25,2)+LARGE(E22:E25,3))</f>
        <v>16.1</v>
      </c>
      <c r="F26" s="35">
        <f>IF(SUM(F22:F25)=0,0,LARGE(F22:F25,1)+LARGE(F22:F25,2)+LARGE(F22:F25,3))</f>
        <v>0</v>
      </c>
      <c r="G26" s="35">
        <f>IF(SUM(G22:G25)=0,0,LARGE(G22:G25,1)+LARGE(G22:G25,2)+LARGE(G22:G25,3))</f>
        <v>0</v>
      </c>
      <c r="H26" s="36">
        <f>IF(SUM(H22:H25)=0,0,LARGE(H22:H25,1)+LARGE(H22:H25,2)+LARGE(H22:H25,3))</f>
        <v>0</v>
      </c>
      <c r="I26" s="37">
        <f>SUM(D26:H26)</f>
        <v>32.45</v>
      </c>
      <c r="J26" s="20" t="s">
        <v>9</v>
      </c>
    </row>
    <row r="27" spans="3:10" ht="8.25" customHeight="1">
      <c r="C27" s="4"/>
      <c r="D27" s="4"/>
      <c r="E27" s="4"/>
      <c r="F27" s="4"/>
      <c r="G27" s="4"/>
      <c r="H27" s="4"/>
      <c r="I27" s="4"/>
      <c r="J27" s="4"/>
    </row>
    <row r="28" spans="2:10" ht="13.5" customHeight="1" thickBot="1">
      <c r="B28" s="226"/>
      <c r="C28" s="226"/>
      <c r="D28" s="226"/>
      <c r="E28" s="226"/>
      <c r="F28" s="226"/>
      <c r="G28" s="226"/>
      <c r="H28" s="226"/>
      <c r="I28" s="226"/>
      <c r="J28" s="4"/>
    </row>
    <row r="29" spans="2:10" ht="25.5" customHeight="1" thickBot="1">
      <c r="B29" s="71" t="str">
        <f>$B$5</f>
        <v>č.</v>
      </c>
      <c r="C29" s="72" t="str">
        <f>$C$5</f>
        <v>Jméno a příjmení</v>
      </c>
      <c r="D29" s="73" t="str">
        <f>$D$5</f>
        <v>Přeskok</v>
      </c>
      <c r="E29" s="74" t="str">
        <f>$E$5</f>
        <v>Hrazda</v>
      </c>
      <c r="F29" s="74">
        <f>$F$5</f>
        <v>0</v>
      </c>
      <c r="G29" s="74">
        <f>$G$5</f>
        <v>0</v>
      </c>
      <c r="H29" s="75">
        <f>$H$5</f>
        <v>0</v>
      </c>
      <c r="I29" s="75" t="str">
        <f>$I$5</f>
        <v>Součet</v>
      </c>
      <c r="J29" s="76" t="str">
        <f>$J$5</f>
        <v>Pořadí v družstvu</v>
      </c>
    </row>
    <row r="30" spans="2:10" ht="12.75">
      <c r="B30" s="91"/>
      <c r="C30" s="8"/>
      <c r="D30" s="22"/>
      <c r="E30" s="23"/>
      <c r="F30" s="23"/>
      <c r="G30" s="125"/>
      <c r="H30" s="24"/>
      <c r="I30" s="25">
        <f>SUM(D30:H30)</f>
        <v>0</v>
      </c>
      <c r="J30" s="19" t="str">
        <f>IF(I30=0," ",RANK(I30,$I$30:$I$33,0)&amp;" v dr.")</f>
        <v> </v>
      </c>
    </row>
    <row r="31" spans="2:10" ht="12.75">
      <c r="B31" s="92"/>
      <c r="C31" s="8"/>
      <c r="D31" s="26"/>
      <c r="E31" s="27"/>
      <c r="F31" s="27"/>
      <c r="G31" s="126"/>
      <c r="H31" s="28"/>
      <c r="I31" s="29">
        <f>SUM(D31:H31)</f>
        <v>0</v>
      </c>
      <c r="J31" s="19" t="str">
        <f>IF(I31=0," ",RANK(I31,$I$30:$I$33,0)&amp;" v dr.")</f>
        <v> </v>
      </c>
    </row>
    <row r="32" spans="2:10" ht="12.75">
      <c r="B32" s="92"/>
      <c r="C32" s="8"/>
      <c r="D32" s="26"/>
      <c r="E32" s="27"/>
      <c r="F32" s="27"/>
      <c r="G32" s="126"/>
      <c r="H32" s="28"/>
      <c r="I32" s="29">
        <f>SUM(D32:H32)</f>
        <v>0</v>
      </c>
      <c r="J32" s="19" t="str">
        <f>IF(I32=0," ",RANK(I32,$I$30:$I$33,0)&amp;" v dr.")</f>
        <v> </v>
      </c>
    </row>
    <row r="33" spans="2:10" ht="13.5" thickBot="1">
      <c r="B33" s="93"/>
      <c r="C33" s="8"/>
      <c r="D33" s="30"/>
      <c r="E33" s="31"/>
      <c r="F33" s="31"/>
      <c r="G33" s="127"/>
      <c r="H33" s="32"/>
      <c r="I33" s="33">
        <f>SUM(D33:H33)</f>
        <v>0</v>
      </c>
      <c r="J33" s="19" t="str">
        <f>IF(I33=0," ",RANK(I33,$I$30:$I$33,0)&amp;" v dr.")</f>
        <v> </v>
      </c>
    </row>
    <row r="34" spans="2:10" ht="13.5" thickBot="1">
      <c r="B34" s="70" t="s">
        <v>9</v>
      </c>
      <c r="C34" s="9" t="s">
        <v>7</v>
      </c>
      <c r="D34" s="41">
        <f>IF(SUM(D30:D33)=0,0,LARGE(D30:D33,1)+LARGE(D30:D33,2)+LARGE(D30:D33,3))</f>
        <v>0</v>
      </c>
      <c r="E34" s="35">
        <f>IF(SUM(E30:E33)=0,0,LARGE(E30:E33,1)+LARGE(E30:E33,2)+LARGE(E30:E33,3))</f>
        <v>0</v>
      </c>
      <c r="F34" s="35">
        <f>IF(SUM(F30:F33)=0,0,LARGE(F30:F33,1)+LARGE(F30:F33,2)+LARGE(F30:F33,3))</f>
        <v>0</v>
      </c>
      <c r="G34" s="35">
        <f>IF(SUM(G30:G33)=0,0,LARGE(G30:G33,1)+LARGE(G30:G33,2)+LARGE(G30:G33,3))</f>
        <v>0</v>
      </c>
      <c r="H34" s="36">
        <f>IF(SUM(H30:H33)=0,0,LARGE(H30:H33,1)+LARGE(H30:H33,2)+LARGE(H30:H33,3))</f>
        <v>0</v>
      </c>
      <c r="I34" s="37">
        <f>SUM(D34:H34)</f>
        <v>0</v>
      </c>
      <c r="J34" s="20" t="s">
        <v>9</v>
      </c>
    </row>
    <row r="35" spans="3:10" ht="8.25" customHeight="1">
      <c r="C35" s="4"/>
      <c r="D35" s="4"/>
      <c r="E35" s="4"/>
      <c r="F35" s="4"/>
      <c r="G35" s="4"/>
      <c r="H35" s="4"/>
      <c r="I35" s="4"/>
      <c r="J35" s="11"/>
    </row>
    <row r="36" spans="2:10" ht="13.5" customHeight="1" thickBot="1">
      <c r="B36" s="226"/>
      <c r="C36" s="226"/>
      <c r="D36" s="226"/>
      <c r="E36" s="226"/>
      <c r="F36" s="226"/>
      <c r="G36" s="226"/>
      <c r="H36" s="226"/>
      <c r="I36" s="226"/>
      <c r="J36" s="4"/>
    </row>
    <row r="37" spans="2:10" ht="25.5" customHeight="1" thickBot="1">
      <c r="B37" s="71" t="str">
        <f>$B$5</f>
        <v>č.</v>
      </c>
      <c r="C37" s="72" t="str">
        <f>$C$5</f>
        <v>Jméno a příjmení</v>
      </c>
      <c r="D37" s="73" t="str">
        <f>$D$5</f>
        <v>Přeskok</v>
      </c>
      <c r="E37" s="74" t="str">
        <f>$E$5</f>
        <v>Hrazda</v>
      </c>
      <c r="F37" s="74">
        <f>$F$5</f>
        <v>0</v>
      </c>
      <c r="G37" s="74">
        <f>$G$5</f>
        <v>0</v>
      </c>
      <c r="H37" s="75">
        <f>$H$5</f>
        <v>0</v>
      </c>
      <c r="I37" s="75" t="str">
        <f>$I$5</f>
        <v>Součet</v>
      </c>
      <c r="J37" s="76" t="str">
        <f>$J$5</f>
        <v>Pořadí v družstvu</v>
      </c>
    </row>
    <row r="38" spans="2:10" ht="12.75">
      <c r="B38" s="91"/>
      <c r="C38" s="8"/>
      <c r="D38" s="22"/>
      <c r="E38" s="23"/>
      <c r="F38" s="23"/>
      <c r="G38" s="125"/>
      <c r="H38" s="24"/>
      <c r="I38" s="25">
        <f>SUM(D38:H38)</f>
        <v>0</v>
      </c>
      <c r="J38" s="19" t="str">
        <f>IF(I38=0," ",RANK(I38,$I$38:$I$41,0)&amp;" v dr.")</f>
        <v> </v>
      </c>
    </row>
    <row r="39" spans="2:10" ht="12.75">
      <c r="B39" s="92"/>
      <c r="C39" s="8"/>
      <c r="D39" s="26"/>
      <c r="E39" s="27"/>
      <c r="F39" s="27"/>
      <c r="G39" s="126"/>
      <c r="H39" s="28"/>
      <c r="I39" s="29">
        <f>SUM(D39:H39)</f>
        <v>0</v>
      </c>
      <c r="J39" s="19" t="str">
        <f>IF(I39=0," ",RANK(I39,$I$38:$I$41,0)&amp;" v dr.")</f>
        <v> </v>
      </c>
    </row>
    <row r="40" spans="2:10" ht="12.75">
      <c r="B40" s="92"/>
      <c r="C40" s="8"/>
      <c r="D40" s="26"/>
      <c r="E40" s="27"/>
      <c r="F40" s="27"/>
      <c r="G40" s="126"/>
      <c r="H40" s="28"/>
      <c r="I40" s="29">
        <f>SUM(D40:H40)</f>
        <v>0</v>
      </c>
      <c r="J40" s="19" t="str">
        <f>IF(I40=0," ",RANK(I40,$I$38:$I$41,0)&amp;" v dr.")</f>
        <v> </v>
      </c>
    </row>
    <row r="41" spans="2:10" ht="13.5" thickBot="1">
      <c r="B41" s="93"/>
      <c r="C41" s="8"/>
      <c r="D41" s="30"/>
      <c r="E41" s="31"/>
      <c r="F41" s="31"/>
      <c r="G41" s="127"/>
      <c r="H41" s="32"/>
      <c r="I41" s="33">
        <f>SUM(D41:H41)</f>
        <v>0</v>
      </c>
      <c r="J41" s="19" t="str">
        <f>IF(I41=0," ",RANK(I41,$I$38:$I$41,0)&amp;" v dr.")</f>
        <v> </v>
      </c>
    </row>
    <row r="42" spans="2:10" ht="13.5" thickBot="1">
      <c r="B42" s="70" t="s">
        <v>9</v>
      </c>
      <c r="C42" s="9" t="s">
        <v>7</v>
      </c>
      <c r="D42" s="41">
        <f>IF(SUM(D38:D41)=0,0,LARGE(D38:D41,1)+LARGE(D38:D41,2)+LARGE(D38:D41,3))</f>
        <v>0</v>
      </c>
      <c r="E42" s="35">
        <f>IF(SUM(E38:E41)=0,0,LARGE(E38:E41,1)+LARGE(E38:E41,2)+LARGE(E38:E41,3))</f>
        <v>0</v>
      </c>
      <c r="F42" s="35">
        <f>IF(SUM(F38:F41)=0,0,LARGE(F38:F41,1)+LARGE(F38:F41,2)+LARGE(F38:F41,3))</f>
        <v>0</v>
      </c>
      <c r="G42" s="35">
        <f>IF(SUM(G38:G41)=0,0,LARGE(G38:G41,1)+LARGE(G38:G41,2)+LARGE(G38:G41,3))</f>
        <v>0</v>
      </c>
      <c r="H42" s="36">
        <f>IF(SUM(H38:H41)=0,0,LARGE(H38:H41,1)+LARGE(H38:H41,2)+LARGE(H38:H41,3))</f>
        <v>0</v>
      </c>
      <c r="I42" s="37">
        <f>SUM(D42:H42)</f>
        <v>0</v>
      </c>
      <c r="J42" s="20" t="s">
        <v>9</v>
      </c>
    </row>
    <row r="43" spans="3:10" ht="8.25" customHeight="1">
      <c r="C43" s="4"/>
      <c r="D43" s="4"/>
      <c r="E43" s="4"/>
      <c r="F43" s="4"/>
      <c r="G43" s="4"/>
      <c r="H43" s="4"/>
      <c r="I43" s="4"/>
      <c r="J43" s="11"/>
    </row>
    <row r="44" spans="2:10" ht="13.5" customHeight="1" thickBot="1">
      <c r="B44" s="226"/>
      <c r="C44" s="226"/>
      <c r="D44" s="226"/>
      <c r="E44" s="226"/>
      <c r="F44" s="226"/>
      <c r="G44" s="226"/>
      <c r="H44" s="226"/>
      <c r="I44" s="226"/>
      <c r="J44" s="4"/>
    </row>
    <row r="45" spans="2:10" ht="25.5" customHeight="1" thickBot="1">
      <c r="B45" s="71" t="str">
        <f>$B$5</f>
        <v>č.</v>
      </c>
      <c r="C45" s="72" t="str">
        <f>$C$5</f>
        <v>Jméno a příjmení</v>
      </c>
      <c r="D45" s="73" t="str">
        <f>$D$5</f>
        <v>Přeskok</v>
      </c>
      <c r="E45" s="74" t="str">
        <f>$E$5</f>
        <v>Hrazda</v>
      </c>
      <c r="F45" s="74">
        <f>$F$5</f>
        <v>0</v>
      </c>
      <c r="G45" s="74">
        <f>$G$5</f>
        <v>0</v>
      </c>
      <c r="H45" s="75">
        <f>$H$5</f>
        <v>0</v>
      </c>
      <c r="I45" s="75" t="str">
        <f>$I$5</f>
        <v>Součet</v>
      </c>
      <c r="J45" s="76" t="str">
        <f>$J$5</f>
        <v>Pořadí v družstvu</v>
      </c>
    </row>
    <row r="46" spans="2:10" ht="12.75">
      <c r="B46" s="91"/>
      <c r="C46" s="8"/>
      <c r="D46" s="22"/>
      <c r="E46" s="23"/>
      <c r="F46" s="23"/>
      <c r="G46" s="125"/>
      <c r="H46" s="24"/>
      <c r="I46" s="25">
        <f>SUM(D46:H46)</f>
        <v>0</v>
      </c>
      <c r="J46" s="19" t="str">
        <f>IF(I46=0," ",RANK(I46,$I$46:$I$49,0)&amp;" v dr.")</f>
        <v> </v>
      </c>
    </row>
    <row r="47" spans="2:10" ht="12.75">
      <c r="B47" s="92"/>
      <c r="C47" s="8"/>
      <c r="D47" s="26"/>
      <c r="E47" s="27"/>
      <c r="F47" s="27"/>
      <c r="G47" s="126"/>
      <c r="H47" s="28"/>
      <c r="I47" s="29">
        <f>SUM(D47:H47)</f>
        <v>0</v>
      </c>
      <c r="J47" s="19" t="str">
        <f>IF(I47=0," ",RANK(I47,$I$46:$I$49,0)&amp;" v dr.")</f>
        <v> </v>
      </c>
    </row>
    <row r="48" spans="2:10" ht="12.75">
      <c r="B48" s="92"/>
      <c r="C48" s="8"/>
      <c r="D48" s="26"/>
      <c r="E48" s="27"/>
      <c r="F48" s="27"/>
      <c r="G48" s="126"/>
      <c r="H48" s="28"/>
      <c r="I48" s="29">
        <f>SUM(D48:H48)</f>
        <v>0</v>
      </c>
      <c r="J48" s="19" t="str">
        <f>IF(I48=0," ",RANK(I48,$I$46:$I$49,0)&amp;" v dr.")</f>
        <v> </v>
      </c>
    </row>
    <row r="49" spans="2:10" ht="13.5" thickBot="1">
      <c r="B49" s="93"/>
      <c r="C49" s="12"/>
      <c r="D49" s="30"/>
      <c r="E49" s="31"/>
      <c r="F49" s="31"/>
      <c r="G49" s="127"/>
      <c r="H49" s="32"/>
      <c r="I49" s="62">
        <f>SUM(D49:H49)</f>
        <v>0</v>
      </c>
      <c r="J49" s="19" t="str">
        <f>IF(I49=0," ",RANK(I49,$I$46:$I$49,0)&amp;" v dr.")</f>
        <v> </v>
      </c>
    </row>
    <row r="50" spans="2:10" ht="13.5" thickBot="1">
      <c r="B50" s="70" t="s">
        <v>9</v>
      </c>
      <c r="C50" s="9" t="s">
        <v>7</v>
      </c>
      <c r="D50" s="34">
        <f>IF(SUM(D46:D49)=0,0,LARGE(D46:D49,1)+LARGE(D46:D49,2)+LARGE(D46:D49,3))</f>
        <v>0</v>
      </c>
      <c r="E50" s="63">
        <f>IF(SUM(E46:E49)=0,0,LARGE(E46:E49,1)+LARGE(E46:E49,2)+LARGE(E46:E49,3))</f>
        <v>0</v>
      </c>
      <c r="F50" s="63">
        <f>IF(SUM(F46:F49)=0,0,LARGE(F46:F49,1)+LARGE(F46:F49,2)+LARGE(F46:F49,3))</f>
        <v>0</v>
      </c>
      <c r="G50" s="63">
        <f>IF(SUM(G46:G49)=0,0,LARGE(G46:G49,1)+LARGE(G46:G49,2)+LARGE(G46:G49,3))</f>
        <v>0</v>
      </c>
      <c r="H50" s="64">
        <f>IF(SUM(H46:H49)=0,0,LARGE(H46:H49,1)+LARGE(H46:H49,2)+LARGE(H46:H49,3))</f>
        <v>0</v>
      </c>
      <c r="I50" s="65">
        <f>SUM(D50:H50)</f>
        <v>0</v>
      </c>
      <c r="J50" s="20" t="s">
        <v>9</v>
      </c>
    </row>
    <row r="51" spans="3:10" ht="44.25" customHeight="1">
      <c r="C51" s="4"/>
      <c r="D51" s="4"/>
      <c r="E51" s="4"/>
      <c r="F51" s="4"/>
      <c r="G51" s="4"/>
      <c r="H51" s="4"/>
      <c r="I51" s="4"/>
      <c r="J51" s="11"/>
    </row>
    <row r="53" ht="25.5" customHeight="1"/>
  </sheetData>
  <sheetProtection sheet="1"/>
  <mergeCells count="8">
    <mergeCell ref="B36:I36"/>
    <mergeCell ref="B44:I44"/>
    <mergeCell ref="B1:J1"/>
    <mergeCell ref="B2:J2"/>
    <mergeCell ref="B4:I4"/>
    <mergeCell ref="B12:I12"/>
    <mergeCell ref="B20:I20"/>
    <mergeCell ref="B28:I28"/>
  </mergeCells>
  <conditionalFormatting sqref="J46:J51 J30:J35 J38:J43 J22:J26 J14:J18 J6:J10">
    <cfRule type="cellIs" priority="1" dxfId="0" operator="between" stopIfTrue="1">
      <formula>1</formula>
      <formula>3</formula>
    </cfRule>
  </conditionalFormatting>
  <printOptions/>
  <pageMargins left="0.47" right="0.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B1:L41"/>
  <sheetViews>
    <sheetView showGridLines="0" showZeros="0" zoomScalePageLayoutView="0"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3.28125" style="0" customWidth="1"/>
    <col min="4" max="4" width="18.57421875" style="0" customWidth="1"/>
    <col min="5" max="5" width="24.7109375" style="0" customWidth="1"/>
    <col min="6" max="10" width="6.421875" style="0" customWidth="1"/>
    <col min="11" max="11" width="8.140625" style="0" customWidth="1"/>
  </cols>
  <sheetData>
    <row r="1" spans="2:12" ht="18" customHeight="1">
      <c r="B1" s="236" t="str">
        <f>'Družstva D II.'!B1:I1</f>
        <v>Krajské kolo ve sportovní gymnastice 12. 3. 2015 ve Slavkově u Brna</v>
      </c>
      <c r="C1" s="236"/>
      <c r="D1" s="236"/>
      <c r="E1" s="236"/>
      <c r="F1" s="236"/>
      <c r="G1" s="236"/>
      <c r="H1" s="236"/>
      <c r="I1" s="236"/>
      <c r="J1" s="236"/>
      <c r="K1" s="236"/>
      <c r="L1" s="60"/>
    </row>
    <row r="2" spans="2:12" ht="8.25" customHeight="1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61"/>
    </row>
    <row r="3" spans="2:12" ht="18.75" customHeight="1" thickBot="1">
      <c r="B3" s="238" t="s">
        <v>24</v>
      </c>
      <c r="C3" s="238"/>
      <c r="D3" s="238"/>
      <c r="E3" s="238"/>
      <c r="F3" s="238"/>
      <c r="G3" s="238"/>
      <c r="H3" s="238"/>
      <c r="I3" s="238"/>
      <c r="J3" s="238"/>
      <c r="K3" s="238"/>
      <c r="L3" s="61"/>
    </row>
    <row r="4" spans="2:12" ht="42.75" customHeight="1" thickBot="1">
      <c r="B4" s="114" t="s">
        <v>1</v>
      </c>
      <c r="C4" s="90"/>
      <c r="D4" s="233" t="s">
        <v>0</v>
      </c>
      <c r="E4" s="234"/>
      <c r="F4" s="115" t="str">
        <f>'Družstva CH II.'!$D$5</f>
        <v>Přeskok</v>
      </c>
      <c r="G4" s="116" t="str">
        <f>'Družstva CH II.'!$E$5</f>
        <v>Hrazda</v>
      </c>
      <c r="H4" s="116">
        <f>'Družstva CH II.'!$F$5</f>
        <v>0</v>
      </c>
      <c r="I4" s="116">
        <f>'Družstva CH II.'!$G$5</f>
        <v>0</v>
      </c>
      <c r="J4" s="117">
        <f>'Družstva CH II.'!$H$5</f>
        <v>0</v>
      </c>
      <c r="K4" s="118" t="str">
        <f>'Družstva CH II.'!$I$5</f>
        <v>Součet</v>
      </c>
      <c r="L4" s="61"/>
    </row>
    <row r="5" spans="2:12" ht="18.75" customHeight="1">
      <c r="B5" s="97">
        <f aca="true" t="shared" si="0" ref="B5:B10">IF(K5=0," ",RANK(K5,$K$5:$K$10,0))</f>
        <v>2</v>
      </c>
      <c r="C5" s="98"/>
      <c r="D5" s="239" t="str">
        <f>'Družstva CH II.'!B4</f>
        <v>ZŠ a MŠ Prštice</v>
      </c>
      <c r="E5" s="240"/>
      <c r="F5" s="99">
        <f>'Družstva CH II.'!D10</f>
        <v>24.349999999999998</v>
      </c>
      <c r="G5" s="100">
        <f>'Družstva CH II.'!E10</f>
        <v>24.9</v>
      </c>
      <c r="H5" s="100">
        <f>'Družstva CH II.'!F10</f>
        <v>0</v>
      </c>
      <c r="I5" s="100">
        <f>'Družstva CH II.'!G10</f>
        <v>0</v>
      </c>
      <c r="J5" s="101">
        <f>'Družstva CH II.'!H10</f>
        <v>0</v>
      </c>
      <c r="K5" s="102">
        <f aca="true" t="shared" si="1" ref="K5:K10">SUM(F5:J5)</f>
        <v>49.25</v>
      </c>
      <c r="L5" s="61"/>
    </row>
    <row r="6" spans="2:12" ht="18.75" customHeight="1">
      <c r="B6" s="103">
        <f t="shared" si="0"/>
        <v>1</v>
      </c>
      <c r="C6" s="98"/>
      <c r="D6" s="229" t="str">
        <f>'Družstva CH II.'!B12</f>
        <v>ZŠ Bučovice 711</v>
      </c>
      <c r="E6" s="230"/>
      <c r="F6" s="104">
        <f>'Družstva CH II.'!D18</f>
        <v>26.15</v>
      </c>
      <c r="G6" s="105">
        <f>'Družstva CH II.'!E18</f>
        <v>27.300000000000004</v>
      </c>
      <c r="H6" s="105">
        <f>'Družstva CH II.'!F18</f>
        <v>0</v>
      </c>
      <c r="I6" s="105">
        <f>'Družstva CH II.'!G18</f>
        <v>0</v>
      </c>
      <c r="J6" s="106">
        <f>'Družstva CH II.'!H18</f>
        <v>0</v>
      </c>
      <c r="K6" s="107">
        <f t="shared" si="1"/>
        <v>53.45</v>
      </c>
      <c r="L6" s="61"/>
    </row>
    <row r="7" spans="2:12" ht="18.75" customHeight="1">
      <c r="B7" s="103">
        <f t="shared" si="0"/>
        <v>3</v>
      </c>
      <c r="C7" s="98"/>
      <c r="D7" s="229" t="str">
        <f>'Družstva CH II.'!B20</f>
        <v>ZŠ Střelice u Brna</v>
      </c>
      <c r="E7" s="230"/>
      <c r="F7" s="104">
        <f>'Družstva CH II.'!D26</f>
        <v>16.35</v>
      </c>
      <c r="G7" s="105">
        <f>'Družstva CH II.'!E26</f>
        <v>16.1</v>
      </c>
      <c r="H7" s="105">
        <f>'Družstva CH II.'!F26</f>
        <v>0</v>
      </c>
      <c r="I7" s="105">
        <f>'Družstva CH II.'!G26</f>
        <v>0</v>
      </c>
      <c r="J7" s="106">
        <f>'Družstva CH II.'!H26</f>
        <v>0</v>
      </c>
      <c r="K7" s="107">
        <f t="shared" si="1"/>
        <v>32.45</v>
      </c>
      <c r="L7" s="61"/>
    </row>
    <row r="8" spans="2:12" ht="18.75" customHeight="1">
      <c r="B8" s="103" t="str">
        <f t="shared" si="0"/>
        <v> </v>
      </c>
      <c r="C8" s="98"/>
      <c r="D8" s="229">
        <f>'Družstva CH II.'!B28</f>
        <v>0</v>
      </c>
      <c r="E8" s="230"/>
      <c r="F8" s="104">
        <f>'Družstva CH II.'!D34</f>
        <v>0</v>
      </c>
      <c r="G8" s="105">
        <f>'Družstva CH II.'!E34</f>
        <v>0</v>
      </c>
      <c r="H8" s="105">
        <f>'Družstva CH II.'!F34</f>
        <v>0</v>
      </c>
      <c r="I8" s="105">
        <f>'Družstva CH II.'!G34</f>
        <v>0</v>
      </c>
      <c r="J8" s="106">
        <f>'Družstva CH II.'!H34</f>
        <v>0</v>
      </c>
      <c r="K8" s="107">
        <f t="shared" si="1"/>
        <v>0</v>
      </c>
      <c r="L8" s="61"/>
    </row>
    <row r="9" spans="2:12" ht="18.75" customHeight="1">
      <c r="B9" s="103" t="str">
        <f t="shared" si="0"/>
        <v> </v>
      </c>
      <c r="C9" s="98"/>
      <c r="D9" s="229">
        <f>'Družstva CH II.'!B36</f>
        <v>0</v>
      </c>
      <c r="E9" s="230"/>
      <c r="F9" s="104">
        <f>'Družstva CH II.'!D42</f>
        <v>0</v>
      </c>
      <c r="G9" s="105">
        <f>'Družstva CH II.'!E42</f>
        <v>0</v>
      </c>
      <c r="H9" s="105">
        <f>'Družstva CH II.'!F42</f>
        <v>0</v>
      </c>
      <c r="I9" s="105">
        <f>'Družstva CH II.'!G42</f>
        <v>0</v>
      </c>
      <c r="J9" s="106">
        <f>'Družstva CH II.'!H42</f>
        <v>0</v>
      </c>
      <c r="K9" s="107">
        <f t="shared" si="1"/>
        <v>0</v>
      </c>
      <c r="L9" s="61"/>
    </row>
    <row r="10" spans="2:12" ht="18.75" customHeight="1" thickBot="1">
      <c r="B10" s="108" t="str">
        <f t="shared" si="0"/>
        <v> </v>
      </c>
      <c r="C10" s="109"/>
      <c r="D10" s="241">
        <f>'Družstva CH II.'!B44</f>
        <v>0</v>
      </c>
      <c r="E10" s="242"/>
      <c r="F10" s="110">
        <f>'Družstva CH II.'!D50</f>
        <v>0</v>
      </c>
      <c r="G10" s="111">
        <f>'Družstva CH II.'!E50</f>
        <v>0</v>
      </c>
      <c r="H10" s="111">
        <f>'Družstva CH II.'!F50</f>
        <v>0</v>
      </c>
      <c r="I10" s="111">
        <f>'Družstva CH II.'!G50</f>
        <v>0</v>
      </c>
      <c r="J10" s="112">
        <f>'Družstva CH II.'!H50</f>
        <v>0</v>
      </c>
      <c r="K10" s="113">
        <f t="shared" si="1"/>
        <v>0</v>
      </c>
      <c r="L10" s="61"/>
    </row>
    <row r="11" spans="2:12" ht="14.25" customHeight="1">
      <c r="B11" s="11"/>
      <c r="C11" s="11"/>
      <c r="D11" s="119"/>
      <c r="E11" s="119"/>
      <c r="F11" s="120"/>
      <c r="G11" s="120"/>
      <c r="H11" s="120"/>
      <c r="I11" s="120"/>
      <c r="J11" s="120"/>
      <c r="K11" s="121"/>
      <c r="L11" s="61"/>
    </row>
    <row r="12" spans="2:12" ht="18.75" customHeight="1" thickBot="1">
      <c r="B12" s="237" t="s">
        <v>25</v>
      </c>
      <c r="C12" s="237"/>
      <c r="D12" s="237"/>
      <c r="E12" s="237"/>
      <c r="F12" s="237"/>
      <c r="G12" s="237"/>
      <c r="H12" s="237"/>
      <c r="I12" s="237"/>
      <c r="J12" s="237"/>
      <c r="K12" s="237"/>
      <c r="L12" s="61"/>
    </row>
    <row r="13" spans="2:11" ht="42.75" customHeight="1" thickBot="1">
      <c r="B13" s="96" t="s">
        <v>1</v>
      </c>
      <c r="C13" s="66" t="s">
        <v>8</v>
      </c>
      <c r="D13" s="89" t="s">
        <v>6</v>
      </c>
      <c r="E13" s="15" t="s">
        <v>0</v>
      </c>
      <c r="F13" s="94" t="str">
        <f>'Družstva CH II.'!D5</f>
        <v>Přeskok</v>
      </c>
      <c r="G13" s="95" t="str">
        <f>'Družstva CH II.'!E5</f>
        <v>Hrazda</v>
      </c>
      <c r="H13" s="95">
        <f>'Družstva CH II.'!F5</f>
        <v>0</v>
      </c>
      <c r="I13" s="95">
        <f>'Družstva CH II.'!G5</f>
        <v>0</v>
      </c>
      <c r="J13" s="95">
        <f>'Družstva CH II.'!H5</f>
        <v>0</v>
      </c>
      <c r="K13" s="96" t="str">
        <f>'Družstva CH II.'!I5</f>
        <v>Součet</v>
      </c>
    </row>
    <row r="14" spans="2:11" ht="14.25" customHeight="1">
      <c r="B14" s="3">
        <f aca="true" t="shared" si="2" ref="B14:B41">IF(K14=0," ",RANK(K14,$K$14:$K$41,0))</f>
        <v>1</v>
      </c>
      <c r="C14" s="141">
        <v>69</v>
      </c>
      <c r="D14" s="206" t="s">
        <v>122</v>
      </c>
      <c r="E14" s="207" t="s">
        <v>124</v>
      </c>
      <c r="F14" s="55">
        <v>9.6</v>
      </c>
      <c r="G14" s="56">
        <v>9.6</v>
      </c>
      <c r="H14" s="56"/>
      <c r="I14" s="56"/>
      <c r="J14" s="56"/>
      <c r="K14" s="44">
        <f aca="true" t="shared" si="3" ref="K14:K41">SUM(F14:J14)</f>
        <v>19.2</v>
      </c>
    </row>
    <row r="15" spans="2:11" ht="14.25" customHeight="1">
      <c r="B15" s="3">
        <f t="shared" si="2"/>
        <v>2</v>
      </c>
      <c r="C15" s="83">
        <f>'Družstva CH II.'!B14</f>
        <v>74</v>
      </c>
      <c r="D15" s="204" t="str">
        <f>'Družstva CH II.'!C14</f>
        <v>Stavělík Jakub</v>
      </c>
      <c r="E15" s="202" t="str">
        <f>IF(D15=0," ",'Družstva CH II.'!$B$12)</f>
        <v>ZŠ Bučovice 711</v>
      </c>
      <c r="F15" s="42">
        <f>'Družstva CH II.'!D14</f>
        <v>9.5</v>
      </c>
      <c r="G15" s="43">
        <f>'Družstva CH II.'!E14</f>
        <v>9.65</v>
      </c>
      <c r="H15" s="43">
        <f>'Družstva CH II.'!F14</f>
        <v>0</v>
      </c>
      <c r="I15" s="43">
        <f>'Družstva CH II.'!G14</f>
        <v>0</v>
      </c>
      <c r="J15" s="43">
        <f>'Družstva CH II.'!H14</f>
        <v>0</v>
      </c>
      <c r="K15" s="44">
        <f t="shared" si="3"/>
        <v>19.15</v>
      </c>
    </row>
    <row r="16" spans="2:11" ht="14.25" customHeight="1">
      <c r="B16" s="3">
        <f t="shared" si="2"/>
        <v>3</v>
      </c>
      <c r="C16" s="141">
        <v>70</v>
      </c>
      <c r="D16" s="208" t="s">
        <v>123</v>
      </c>
      <c r="E16" s="209" t="s">
        <v>125</v>
      </c>
      <c r="F16" s="55">
        <v>8.7</v>
      </c>
      <c r="G16" s="56">
        <v>8.8</v>
      </c>
      <c r="H16" s="56"/>
      <c r="I16" s="56"/>
      <c r="J16" s="56"/>
      <c r="K16" s="44">
        <f t="shared" si="3"/>
        <v>17.5</v>
      </c>
    </row>
    <row r="17" spans="2:11" ht="14.25" customHeight="1">
      <c r="B17" s="3">
        <f t="shared" si="2"/>
        <v>4</v>
      </c>
      <c r="C17" s="83">
        <f>'Družstva CH II.'!B16</f>
        <v>76</v>
      </c>
      <c r="D17" s="203" t="str">
        <f>'Družstva CH II.'!C16</f>
        <v>Stavělík Matěj</v>
      </c>
      <c r="E17" s="205" t="str">
        <f>IF(D17=0," ",'Družstva CH II.'!$B$12)</f>
        <v>ZŠ Bučovice 711</v>
      </c>
      <c r="F17" s="42">
        <f>'Družstva CH II.'!D16</f>
        <v>8.4</v>
      </c>
      <c r="G17" s="43">
        <f>'Družstva CH II.'!E16</f>
        <v>9.05</v>
      </c>
      <c r="H17" s="43">
        <f>'Družstva CH II.'!F16</f>
        <v>0</v>
      </c>
      <c r="I17" s="43">
        <f>'Družstva CH II.'!G16</f>
        <v>0</v>
      </c>
      <c r="J17" s="43">
        <f>'Družstva CH II.'!H16</f>
        <v>0</v>
      </c>
      <c r="K17" s="44">
        <f t="shared" si="3"/>
        <v>17.450000000000003</v>
      </c>
    </row>
    <row r="18" spans="2:11" ht="14.25" customHeight="1">
      <c r="B18" s="3">
        <f t="shared" si="2"/>
        <v>5</v>
      </c>
      <c r="C18" s="84">
        <f>'Družstva CH II.'!B6</f>
        <v>71</v>
      </c>
      <c r="D18" s="203" t="str">
        <f>'Družstva CH II.'!C6</f>
        <v>Pikula Lukáš</v>
      </c>
      <c r="E18" s="205" t="str">
        <f>IF(D18=0," ",'Družstva CH II.'!$B$4)</f>
        <v>ZŠ a MŠ Prštice</v>
      </c>
      <c r="F18" s="42">
        <f>'Družstva CH II.'!D6</f>
        <v>8.4</v>
      </c>
      <c r="G18" s="43">
        <f>'Družstva CH II.'!E6</f>
        <v>9</v>
      </c>
      <c r="H18" s="43">
        <f>'Družstva CH II.'!F6</f>
        <v>0</v>
      </c>
      <c r="I18" s="43">
        <f>'Družstva CH II.'!G6</f>
        <v>0</v>
      </c>
      <c r="J18" s="43">
        <f>'Družstva CH II.'!H6</f>
        <v>0</v>
      </c>
      <c r="K18" s="44">
        <f t="shared" si="3"/>
        <v>17.4</v>
      </c>
    </row>
    <row r="19" spans="2:11" ht="14.25" customHeight="1">
      <c r="B19" s="3">
        <f t="shared" si="2"/>
        <v>6</v>
      </c>
      <c r="C19" s="84">
        <f>'Družstva CH II.'!B15</f>
        <v>75</v>
      </c>
      <c r="D19" s="203" t="str">
        <f>'Družstva CH II.'!C15</f>
        <v>Grussmann Jaroslav</v>
      </c>
      <c r="E19" s="205" t="str">
        <f>IF(D19=0," ",'Družstva CH II.'!$B$12)</f>
        <v>ZŠ Bučovice 711</v>
      </c>
      <c r="F19" s="42">
        <f>'Družstva CH II.'!D15</f>
        <v>8.25</v>
      </c>
      <c r="G19" s="43">
        <f>'Družstva CH II.'!E15</f>
        <v>8.6</v>
      </c>
      <c r="H19" s="43">
        <f>'Družstva CH II.'!F15</f>
        <v>0</v>
      </c>
      <c r="I19" s="43">
        <f>'Družstva CH II.'!G15</f>
        <v>0</v>
      </c>
      <c r="J19" s="43">
        <f>'Družstva CH II.'!H15</f>
        <v>0</v>
      </c>
      <c r="K19" s="44">
        <f t="shared" si="3"/>
        <v>16.85</v>
      </c>
    </row>
    <row r="20" spans="2:11" ht="14.25" customHeight="1">
      <c r="B20" s="3">
        <f t="shared" si="2"/>
        <v>7</v>
      </c>
      <c r="C20" s="84">
        <f>'Družstva CH II.'!B22</f>
        <v>77</v>
      </c>
      <c r="D20" s="203" t="str">
        <f>'Družstva CH II.'!C22</f>
        <v>Dobiáš Michael</v>
      </c>
      <c r="E20" s="205" t="str">
        <f>IF(D20=0," ",'Družstva CH II.'!$B$20)</f>
        <v>ZŠ Střelice u Brna</v>
      </c>
      <c r="F20" s="42">
        <f>'Družstva CH II.'!D22</f>
        <v>8.55</v>
      </c>
      <c r="G20" s="43">
        <f>'Družstva CH II.'!E22</f>
        <v>8.15</v>
      </c>
      <c r="H20" s="43">
        <f>'Družstva CH II.'!F22</f>
        <v>0</v>
      </c>
      <c r="I20" s="43">
        <f>'Družstva CH II.'!G22</f>
        <v>0</v>
      </c>
      <c r="J20" s="43">
        <f>'Družstva CH II.'!H22</f>
        <v>0</v>
      </c>
      <c r="K20" s="44">
        <f t="shared" si="3"/>
        <v>16.700000000000003</v>
      </c>
    </row>
    <row r="21" spans="2:11" ht="14.25" customHeight="1">
      <c r="B21" s="3">
        <f t="shared" si="2"/>
        <v>8</v>
      </c>
      <c r="C21" s="84">
        <f>'Družstva CH II.'!B8</f>
        <v>73</v>
      </c>
      <c r="D21" s="203" t="str">
        <f>'Družstva CH II.'!C8</f>
        <v>Vanuta Libor</v>
      </c>
      <c r="E21" s="205" t="str">
        <f>IF(D21=0," ",'Družstva CH II.'!$B$4)</f>
        <v>ZŠ a MŠ Prštice</v>
      </c>
      <c r="F21" s="42">
        <f>'Družstva CH II.'!D8</f>
        <v>8</v>
      </c>
      <c r="G21" s="43">
        <f>'Družstva CH II.'!E8</f>
        <v>8.3</v>
      </c>
      <c r="H21" s="43">
        <f>'Družstva CH II.'!F8</f>
        <v>0</v>
      </c>
      <c r="I21" s="43">
        <f>'Družstva CH II.'!G8</f>
        <v>0</v>
      </c>
      <c r="J21" s="43">
        <f>'Družstva CH II.'!H8</f>
        <v>0</v>
      </c>
      <c r="K21" s="44">
        <f t="shared" si="3"/>
        <v>16.3</v>
      </c>
    </row>
    <row r="22" spans="2:11" ht="14.25" customHeight="1">
      <c r="B22" s="3">
        <f t="shared" si="2"/>
        <v>9</v>
      </c>
      <c r="C22" s="84">
        <f>'Družstva CH II.'!B24</f>
        <v>79</v>
      </c>
      <c r="D22" s="203" t="str">
        <f>'Družstva CH II.'!C24</f>
        <v>Vojtěch Jan</v>
      </c>
      <c r="E22" s="205" t="str">
        <f>IF(D22=0," ",'Družstva CH II.'!$B$20)</f>
        <v>ZŠ Střelice u Brna</v>
      </c>
      <c r="F22" s="42">
        <f>'Družstva CH II.'!D24</f>
        <v>7.8</v>
      </c>
      <c r="G22" s="43">
        <f>'Družstva CH II.'!E24</f>
        <v>7.95</v>
      </c>
      <c r="H22" s="43">
        <f>'Družstva CH II.'!F24</f>
        <v>0</v>
      </c>
      <c r="I22" s="43">
        <f>'Družstva CH II.'!G24</f>
        <v>0</v>
      </c>
      <c r="J22" s="43">
        <f>'Družstva CH II.'!H24</f>
        <v>0</v>
      </c>
      <c r="K22" s="44">
        <f t="shared" si="3"/>
        <v>15.75</v>
      </c>
    </row>
    <row r="23" spans="2:11" ht="14.25" customHeight="1">
      <c r="B23" s="3">
        <f t="shared" si="2"/>
        <v>10</v>
      </c>
      <c r="C23" s="84">
        <f>'Družstva CH II.'!B7</f>
        <v>72</v>
      </c>
      <c r="D23" s="203" t="str">
        <f>'Družstva CH II.'!C7</f>
        <v>Záděra David</v>
      </c>
      <c r="E23" s="205" t="str">
        <f>IF(D23=0," ",'Družstva CH II.'!$B$4)</f>
        <v>ZŠ a MŠ Prštice</v>
      </c>
      <c r="F23" s="42">
        <f>'Družstva CH II.'!D7</f>
        <v>7.95</v>
      </c>
      <c r="G23" s="43">
        <f>'Družstva CH II.'!E7</f>
        <v>7.6</v>
      </c>
      <c r="H23" s="43">
        <f>'Družstva CH II.'!F7</f>
        <v>0</v>
      </c>
      <c r="I23" s="43">
        <f>'Družstva CH II.'!G7</f>
        <v>0</v>
      </c>
      <c r="J23" s="43">
        <f>'Družstva CH II.'!H7</f>
        <v>0</v>
      </c>
      <c r="K23" s="44">
        <f t="shared" si="3"/>
        <v>15.55</v>
      </c>
    </row>
    <row r="24" spans="2:11" ht="14.25" customHeight="1">
      <c r="B24" s="3" t="str">
        <f t="shared" si="2"/>
        <v> </v>
      </c>
      <c r="C24" s="84">
        <f>'Družstva CH II.'!B9</f>
        <v>0</v>
      </c>
      <c r="D24" s="77">
        <f>'Družstva CH II.'!C9</f>
        <v>0</v>
      </c>
      <c r="E24" s="16" t="str">
        <f>IF(D24=0," ",'Družstva CH II.'!$B$4)</f>
        <v> </v>
      </c>
      <c r="F24" s="42">
        <f>'Družstva CH II.'!D9</f>
        <v>0</v>
      </c>
      <c r="G24" s="43">
        <f>'Družstva CH II.'!E9</f>
        <v>0</v>
      </c>
      <c r="H24" s="43">
        <f>'Družstva CH II.'!F9</f>
        <v>0</v>
      </c>
      <c r="I24" s="43">
        <f>'Družstva CH II.'!G9</f>
        <v>0</v>
      </c>
      <c r="J24" s="43">
        <f>'Družstva CH II.'!H9</f>
        <v>0</v>
      </c>
      <c r="K24" s="44">
        <f t="shared" si="3"/>
        <v>0</v>
      </c>
    </row>
    <row r="25" spans="2:11" ht="14.25" customHeight="1">
      <c r="B25" s="3" t="str">
        <f t="shared" si="2"/>
        <v> </v>
      </c>
      <c r="C25" s="84">
        <f>'Družstva CH II.'!B17</f>
        <v>0</v>
      </c>
      <c r="D25" s="77">
        <f>'Družstva CH II.'!C17</f>
        <v>0</v>
      </c>
      <c r="E25" s="16" t="str">
        <f>IF(D25=0," ",'Družstva CH II.'!$B$12)</f>
        <v> </v>
      </c>
      <c r="F25" s="42">
        <f>'Družstva CH II.'!D17</f>
        <v>0</v>
      </c>
      <c r="G25" s="43">
        <f>'Družstva CH II.'!E17</f>
        <v>0</v>
      </c>
      <c r="H25" s="43">
        <f>'Družstva CH II.'!F17</f>
        <v>0</v>
      </c>
      <c r="I25" s="43">
        <f>'Družstva CH II.'!G17</f>
        <v>0</v>
      </c>
      <c r="J25" s="43">
        <f>'Družstva CH II.'!H17</f>
        <v>0</v>
      </c>
      <c r="K25" s="44">
        <f t="shared" si="3"/>
        <v>0</v>
      </c>
    </row>
    <row r="26" spans="2:11" ht="14.25" customHeight="1">
      <c r="B26" s="3" t="str">
        <f t="shared" si="2"/>
        <v> </v>
      </c>
      <c r="C26" s="84">
        <f>'Družstva CH II.'!B23</f>
        <v>0</v>
      </c>
      <c r="D26" s="77">
        <f>'Družstva CH II.'!C23</f>
        <v>0</v>
      </c>
      <c r="E26" s="16" t="str">
        <f>IF(D26=0," ",'Družstva CH II.'!$B$20)</f>
        <v> </v>
      </c>
      <c r="F26" s="42">
        <f>'Družstva CH II.'!D23</f>
        <v>0</v>
      </c>
      <c r="G26" s="43">
        <f>'Družstva CH II.'!E23</f>
        <v>0</v>
      </c>
      <c r="H26" s="43">
        <f>'Družstva CH II.'!F23</f>
        <v>0</v>
      </c>
      <c r="I26" s="43">
        <f>'Družstva CH II.'!G23</f>
        <v>0</v>
      </c>
      <c r="J26" s="43">
        <f>'Družstva CH II.'!H23</f>
        <v>0</v>
      </c>
      <c r="K26" s="44">
        <f t="shared" si="3"/>
        <v>0</v>
      </c>
    </row>
    <row r="27" spans="2:11" ht="14.25" customHeight="1">
      <c r="B27" s="3" t="str">
        <f t="shared" si="2"/>
        <v> </v>
      </c>
      <c r="C27" s="84">
        <f>'Družstva CH II.'!B25</f>
        <v>0</v>
      </c>
      <c r="D27" s="77">
        <f>'Družstva CH II.'!C25</f>
        <v>0</v>
      </c>
      <c r="E27" s="16" t="str">
        <f>IF(D27=0," ",'Družstva CH II.'!$B$20)</f>
        <v> </v>
      </c>
      <c r="F27" s="42">
        <f>'Družstva CH II.'!D25</f>
        <v>0</v>
      </c>
      <c r="G27" s="43">
        <f>'Družstva CH II.'!E25</f>
        <v>0</v>
      </c>
      <c r="H27" s="43">
        <f>'Družstva CH II.'!F25</f>
        <v>0</v>
      </c>
      <c r="I27" s="43">
        <f>'Družstva CH II.'!G25</f>
        <v>0</v>
      </c>
      <c r="J27" s="43">
        <f>'Družstva CH II.'!H25</f>
        <v>0</v>
      </c>
      <c r="K27" s="44">
        <f t="shared" si="3"/>
        <v>0</v>
      </c>
    </row>
    <row r="28" spans="2:11" ht="14.25" customHeight="1">
      <c r="B28" s="3" t="str">
        <f t="shared" si="2"/>
        <v> </v>
      </c>
      <c r="C28" s="84">
        <f>'Družstva CH II.'!B30</f>
        <v>0</v>
      </c>
      <c r="D28" s="77">
        <f>'Družstva CH II.'!C30</f>
        <v>0</v>
      </c>
      <c r="E28" s="16" t="str">
        <f>IF(D28=0," ",'Družstva CH II.'!$B$28)</f>
        <v> </v>
      </c>
      <c r="F28" s="42">
        <f>'Družstva CH II.'!D30</f>
        <v>0</v>
      </c>
      <c r="G28" s="43">
        <f>'Družstva CH II.'!E30</f>
        <v>0</v>
      </c>
      <c r="H28" s="43">
        <f>'Družstva CH II.'!F30</f>
        <v>0</v>
      </c>
      <c r="I28" s="43">
        <f>'Družstva CH II.'!G30</f>
        <v>0</v>
      </c>
      <c r="J28" s="43">
        <f>'Družstva CH II.'!H30</f>
        <v>0</v>
      </c>
      <c r="K28" s="44">
        <f t="shared" si="3"/>
        <v>0</v>
      </c>
    </row>
    <row r="29" spans="2:11" ht="14.25" customHeight="1">
      <c r="B29" s="3" t="str">
        <f t="shared" si="2"/>
        <v> </v>
      </c>
      <c r="C29" s="84">
        <f>'Družstva CH II.'!B31</f>
        <v>0</v>
      </c>
      <c r="D29" s="77">
        <f>'Družstva CH II.'!C31</f>
        <v>0</v>
      </c>
      <c r="E29" s="16" t="str">
        <f>IF(D29=0," ",'Družstva CH II.'!$B$28)</f>
        <v> </v>
      </c>
      <c r="F29" s="42">
        <f>'Družstva CH II.'!D31</f>
        <v>0</v>
      </c>
      <c r="G29" s="43">
        <f>'Družstva CH II.'!E31</f>
        <v>0</v>
      </c>
      <c r="H29" s="43">
        <f>'Družstva CH II.'!F31</f>
        <v>0</v>
      </c>
      <c r="I29" s="43">
        <f>'Družstva CH II.'!G31</f>
        <v>0</v>
      </c>
      <c r="J29" s="43">
        <f>'Družstva CH II.'!H31</f>
        <v>0</v>
      </c>
      <c r="K29" s="44">
        <f t="shared" si="3"/>
        <v>0</v>
      </c>
    </row>
    <row r="30" spans="2:11" ht="14.25" customHeight="1">
      <c r="B30" s="3" t="str">
        <f t="shared" si="2"/>
        <v> </v>
      </c>
      <c r="C30" s="84">
        <f>'Družstva CH II.'!B32</f>
        <v>0</v>
      </c>
      <c r="D30" s="77">
        <f>'Družstva CH II.'!C32</f>
        <v>0</v>
      </c>
      <c r="E30" s="16" t="str">
        <f>IF(D30=0," ",'Družstva CH II.'!$B$28)</f>
        <v> </v>
      </c>
      <c r="F30" s="42">
        <f>'Družstva CH II.'!D32</f>
        <v>0</v>
      </c>
      <c r="G30" s="43">
        <f>'Družstva CH II.'!E32</f>
        <v>0</v>
      </c>
      <c r="H30" s="43">
        <f>'Družstva CH II.'!F32</f>
        <v>0</v>
      </c>
      <c r="I30" s="43">
        <f>'Družstva CH II.'!G32</f>
        <v>0</v>
      </c>
      <c r="J30" s="43">
        <f>'Družstva CH II.'!H32</f>
        <v>0</v>
      </c>
      <c r="K30" s="44">
        <f t="shared" si="3"/>
        <v>0</v>
      </c>
    </row>
    <row r="31" spans="2:11" ht="14.25" customHeight="1">
      <c r="B31" s="3" t="str">
        <f t="shared" si="2"/>
        <v> </v>
      </c>
      <c r="C31" s="84">
        <f>'Družstva CH II.'!B33</f>
        <v>0</v>
      </c>
      <c r="D31" s="77">
        <f>'Družstva CH II.'!C33</f>
        <v>0</v>
      </c>
      <c r="E31" s="16" t="str">
        <f>IF(D31=0," ",'Družstva CH II.'!$B$28)</f>
        <v> </v>
      </c>
      <c r="F31" s="42">
        <f>'Družstva CH II.'!D33</f>
        <v>0</v>
      </c>
      <c r="G31" s="43">
        <f>'Družstva CH II.'!E33</f>
        <v>0</v>
      </c>
      <c r="H31" s="43">
        <f>'Družstva CH II.'!F33</f>
        <v>0</v>
      </c>
      <c r="I31" s="43">
        <f>'Družstva CH II.'!G33</f>
        <v>0</v>
      </c>
      <c r="J31" s="43">
        <f>'Družstva CH II.'!H33</f>
        <v>0</v>
      </c>
      <c r="K31" s="44">
        <f t="shared" si="3"/>
        <v>0</v>
      </c>
    </row>
    <row r="32" spans="2:11" ht="14.25" customHeight="1">
      <c r="B32" s="3" t="str">
        <f t="shared" si="2"/>
        <v> </v>
      </c>
      <c r="C32" s="84">
        <f>'Družstva CH II.'!B38</f>
        <v>0</v>
      </c>
      <c r="D32" s="77">
        <f>'Družstva CH II.'!C38</f>
        <v>0</v>
      </c>
      <c r="E32" s="16" t="str">
        <f>IF(D32=0," ",'Družstva CH II.'!$B$36)</f>
        <v> </v>
      </c>
      <c r="F32" s="42">
        <f>'Družstva CH II.'!D38</f>
        <v>0</v>
      </c>
      <c r="G32" s="43">
        <f>'Družstva CH II.'!E38</f>
        <v>0</v>
      </c>
      <c r="H32" s="43">
        <f>'Družstva CH II.'!F38</f>
        <v>0</v>
      </c>
      <c r="I32" s="43">
        <f>'Družstva CH II.'!G38</f>
        <v>0</v>
      </c>
      <c r="J32" s="43">
        <f>'Družstva CH II.'!H38</f>
        <v>0</v>
      </c>
      <c r="K32" s="44">
        <f t="shared" si="3"/>
        <v>0</v>
      </c>
    </row>
    <row r="33" spans="2:11" ht="14.25" customHeight="1">
      <c r="B33" s="3" t="str">
        <f t="shared" si="2"/>
        <v> </v>
      </c>
      <c r="C33" s="84">
        <f>'Družstva CH II.'!B39</f>
        <v>0</v>
      </c>
      <c r="D33" s="77">
        <f>'Družstva CH II.'!C39</f>
        <v>0</v>
      </c>
      <c r="E33" s="16" t="str">
        <f>IF(D33=0," ",'Družstva CH II.'!$B$36)</f>
        <v> </v>
      </c>
      <c r="F33" s="42">
        <f>'Družstva CH II.'!D39</f>
        <v>0</v>
      </c>
      <c r="G33" s="43">
        <f>'Družstva CH II.'!E39</f>
        <v>0</v>
      </c>
      <c r="H33" s="43">
        <f>'Družstva CH II.'!F39</f>
        <v>0</v>
      </c>
      <c r="I33" s="43">
        <f>'Družstva CH II.'!G39</f>
        <v>0</v>
      </c>
      <c r="J33" s="43">
        <f>'Družstva CH II.'!H39</f>
        <v>0</v>
      </c>
      <c r="K33" s="44">
        <f t="shared" si="3"/>
        <v>0</v>
      </c>
    </row>
    <row r="34" spans="2:11" ht="14.25" customHeight="1">
      <c r="B34" s="3" t="str">
        <f t="shared" si="2"/>
        <v> </v>
      </c>
      <c r="C34" s="84">
        <f>'Družstva CH II.'!B40</f>
        <v>0</v>
      </c>
      <c r="D34" s="77">
        <f>'Družstva CH II.'!C40</f>
        <v>0</v>
      </c>
      <c r="E34" s="16" t="str">
        <f>IF(D34=0," ",'Družstva CH II.'!$B$36)</f>
        <v> </v>
      </c>
      <c r="F34" s="42">
        <f>'Družstva CH II.'!D40</f>
        <v>0</v>
      </c>
      <c r="G34" s="43">
        <f>'Družstva CH II.'!E40</f>
        <v>0</v>
      </c>
      <c r="H34" s="43">
        <f>'Družstva CH II.'!F40</f>
        <v>0</v>
      </c>
      <c r="I34" s="43">
        <f>'Družstva CH II.'!G40</f>
        <v>0</v>
      </c>
      <c r="J34" s="43">
        <f>'Družstva CH II.'!H40</f>
        <v>0</v>
      </c>
      <c r="K34" s="44">
        <f t="shared" si="3"/>
        <v>0</v>
      </c>
    </row>
    <row r="35" spans="2:11" ht="14.25" customHeight="1">
      <c r="B35" s="3" t="str">
        <f t="shared" si="2"/>
        <v> </v>
      </c>
      <c r="C35" s="84">
        <f>'Družstva CH II.'!B41</f>
        <v>0</v>
      </c>
      <c r="D35" s="77">
        <f>'Družstva CH II.'!C41</f>
        <v>0</v>
      </c>
      <c r="E35" s="16" t="str">
        <f>IF(D35=0," ",'Družstva CH II.'!$B$36)</f>
        <v> </v>
      </c>
      <c r="F35" s="42">
        <f>'Družstva CH II.'!D41</f>
        <v>0</v>
      </c>
      <c r="G35" s="43">
        <f>'Družstva CH II.'!E41</f>
        <v>0</v>
      </c>
      <c r="H35" s="43">
        <f>'Družstva CH II.'!F41</f>
        <v>0</v>
      </c>
      <c r="I35" s="43">
        <f>'Družstva CH II.'!G41</f>
        <v>0</v>
      </c>
      <c r="J35" s="43">
        <f>'Družstva CH II.'!H41</f>
        <v>0</v>
      </c>
      <c r="K35" s="44">
        <f t="shared" si="3"/>
        <v>0</v>
      </c>
    </row>
    <row r="36" spans="2:11" ht="14.25" customHeight="1">
      <c r="B36" s="3" t="str">
        <f t="shared" si="2"/>
        <v> </v>
      </c>
      <c r="C36" s="84">
        <f>'Družstva CH II.'!B46</f>
        <v>0</v>
      </c>
      <c r="D36" s="77">
        <f>'Družstva CH II.'!C46</f>
        <v>0</v>
      </c>
      <c r="E36" s="16" t="str">
        <f>IF(D36=0," ",'Družstva CH II.'!$B$44)</f>
        <v> </v>
      </c>
      <c r="F36" s="42">
        <f>'Družstva CH II.'!D46</f>
        <v>0</v>
      </c>
      <c r="G36" s="43">
        <f>'Družstva CH II.'!E46</f>
        <v>0</v>
      </c>
      <c r="H36" s="43">
        <f>'Družstva CH II.'!F46</f>
        <v>0</v>
      </c>
      <c r="I36" s="43">
        <f>'Družstva CH II.'!G46</f>
        <v>0</v>
      </c>
      <c r="J36" s="43">
        <f>'Družstva CH II.'!H46</f>
        <v>0</v>
      </c>
      <c r="K36" s="44">
        <f t="shared" si="3"/>
        <v>0</v>
      </c>
    </row>
    <row r="37" spans="2:11" ht="14.25" customHeight="1" thickBot="1">
      <c r="B37" s="50" t="str">
        <f t="shared" si="2"/>
        <v> </v>
      </c>
      <c r="C37" s="139">
        <f>'Družstva CH II.'!B47</f>
        <v>0</v>
      </c>
      <c r="D37" s="78">
        <f>'Družstva CH II.'!C47</f>
        <v>0</v>
      </c>
      <c r="E37" s="46" t="str">
        <f>IF(D37=0," ",'Družstva CH II.'!$B$44)</f>
        <v> </v>
      </c>
      <c r="F37" s="47">
        <f>'Družstva CH II.'!D47</f>
        <v>0</v>
      </c>
      <c r="G37" s="48">
        <f>'Družstva CH II.'!E47</f>
        <v>0</v>
      </c>
      <c r="H37" s="48">
        <f>'Družstva CH II.'!F47</f>
        <v>0</v>
      </c>
      <c r="I37" s="48">
        <f>'Družstva CH II.'!G47</f>
        <v>0</v>
      </c>
      <c r="J37" s="48">
        <f>'Družstva CH II.'!H47</f>
        <v>0</v>
      </c>
      <c r="K37" s="49">
        <f t="shared" si="3"/>
        <v>0</v>
      </c>
    </row>
    <row r="38" spans="2:11" ht="12.75">
      <c r="B38" s="13" t="str">
        <f t="shared" si="2"/>
        <v> </v>
      </c>
      <c r="C38" s="82">
        <f>'Družstva CH II.'!B48</f>
        <v>0</v>
      </c>
      <c r="D38" s="142">
        <f>'Družstva CH II.'!C48</f>
        <v>0</v>
      </c>
      <c r="E38" s="143" t="str">
        <f>IF(D38=0," ",'Družstva CH II.'!$B$44)</f>
        <v> </v>
      </c>
      <c r="F38" s="144">
        <f>'Družstva CH II.'!D48</f>
        <v>0</v>
      </c>
      <c r="G38" s="145">
        <f>'Družstva CH II.'!E48</f>
        <v>0</v>
      </c>
      <c r="H38" s="145">
        <f>'Družstva CH II.'!F48</f>
        <v>0</v>
      </c>
      <c r="I38" s="145">
        <f>'Družstva CH II.'!G48</f>
        <v>0</v>
      </c>
      <c r="J38" s="145">
        <f>'Družstva CH II.'!H48</f>
        <v>0</v>
      </c>
      <c r="K38" s="38">
        <f t="shared" si="3"/>
        <v>0</v>
      </c>
    </row>
    <row r="39" spans="2:11" ht="12.75">
      <c r="B39" s="3" t="str">
        <f t="shared" si="2"/>
        <v> </v>
      </c>
      <c r="C39" s="140">
        <f>'Družstva CH II.'!B49</f>
        <v>0</v>
      </c>
      <c r="D39" s="77">
        <f>'Družstva CH II.'!C49</f>
        <v>0</v>
      </c>
      <c r="E39" s="16" t="str">
        <f>IF(D39=0," ",'Družstva CH II.'!$B$44)</f>
        <v> </v>
      </c>
      <c r="F39" s="42">
        <f>'Družstva CH II.'!D49</f>
        <v>0</v>
      </c>
      <c r="G39" s="43">
        <f>'Družstva CH II.'!E49</f>
        <v>0</v>
      </c>
      <c r="H39" s="43">
        <f>'Družstva CH II.'!F49</f>
        <v>0</v>
      </c>
      <c r="I39" s="43">
        <f>'Družstva CH II.'!G49</f>
        <v>0</v>
      </c>
      <c r="J39" s="43">
        <f>'Družstva CH II.'!H49</f>
        <v>0</v>
      </c>
      <c r="K39" s="44">
        <f t="shared" si="3"/>
        <v>0</v>
      </c>
    </row>
    <row r="40" spans="2:11" ht="12.75">
      <c r="B40" s="3" t="str">
        <f t="shared" si="2"/>
        <v> </v>
      </c>
      <c r="C40" s="128"/>
      <c r="D40" s="80"/>
      <c r="E40" s="54"/>
      <c r="F40" s="55"/>
      <c r="G40" s="56"/>
      <c r="H40" s="56"/>
      <c r="I40" s="56"/>
      <c r="J40" s="56"/>
      <c r="K40" s="44">
        <f t="shared" si="3"/>
        <v>0</v>
      </c>
    </row>
    <row r="41" spans="2:11" ht="13.5" thickBot="1">
      <c r="B41" s="14" t="str">
        <f t="shared" si="2"/>
        <v> </v>
      </c>
      <c r="C41" s="129"/>
      <c r="D41" s="81"/>
      <c r="E41" s="57"/>
      <c r="F41" s="58"/>
      <c r="G41" s="59"/>
      <c r="H41" s="59"/>
      <c r="I41" s="59"/>
      <c r="J41" s="59"/>
      <c r="K41" s="45">
        <f t="shared" si="3"/>
        <v>0</v>
      </c>
    </row>
  </sheetData>
  <sheetProtection sheet="1"/>
  <mergeCells count="11">
    <mergeCell ref="D10:E10"/>
    <mergeCell ref="D4:E4"/>
    <mergeCell ref="B2:K2"/>
    <mergeCell ref="B1:K1"/>
    <mergeCell ref="B12:K12"/>
    <mergeCell ref="B3:K3"/>
    <mergeCell ref="D5:E5"/>
    <mergeCell ref="D6:E6"/>
    <mergeCell ref="D7:E7"/>
    <mergeCell ref="D8:E8"/>
    <mergeCell ref="D9:E9"/>
  </mergeCells>
  <conditionalFormatting sqref="B14:B41 B5:C11">
    <cfRule type="cellIs" priority="1" dxfId="0" operator="between" stopIfTrue="1">
      <formula>1</formula>
      <formula>3</formula>
    </cfRule>
  </conditionalFormatting>
  <printOptions/>
  <pageMargins left="0.42" right="0.47" top="0.58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1:J51"/>
  <sheetViews>
    <sheetView showGridLines="0" showZeros="0" zoomScalePageLayoutView="0" workbookViewId="0" topLeftCell="A1">
      <selection activeCell="F9" sqref="F9"/>
    </sheetView>
  </sheetViews>
  <sheetFormatPr defaultColWidth="9.140625" defaultRowHeight="12.75"/>
  <cols>
    <col min="1" max="1" width="1.28515625" style="0" customWidth="1"/>
    <col min="2" max="2" width="3.421875" style="0" customWidth="1"/>
    <col min="3" max="3" width="30.28125" style="0" customWidth="1"/>
    <col min="4" max="9" width="8.57421875" style="0" customWidth="1"/>
    <col min="10" max="10" width="9.8515625" style="0" customWidth="1"/>
  </cols>
  <sheetData>
    <row r="1" spans="2:10" ht="18" customHeight="1">
      <c r="B1" s="227" t="str">
        <f>'Družstva D II.'!B1:I1</f>
        <v>Krajské kolo ve sportovní gymnastice 12. 3. 2015 ve Slavkově u Brna</v>
      </c>
      <c r="C1" s="227"/>
      <c r="D1" s="227"/>
      <c r="E1" s="227"/>
      <c r="F1" s="227"/>
      <c r="G1" s="227"/>
      <c r="H1" s="227"/>
      <c r="I1" s="227"/>
      <c r="J1" s="227"/>
    </row>
    <row r="2" spans="2:10" ht="18.75" customHeight="1">
      <c r="B2" s="228" t="s">
        <v>26</v>
      </c>
      <c r="C2" s="228"/>
      <c r="D2" s="228"/>
      <c r="E2" s="228"/>
      <c r="F2" s="228"/>
      <c r="G2" s="228"/>
      <c r="H2" s="228"/>
      <c r="I2" s="228"/>
      <c r="J2" s="228"/>
    </row>
    <row r="3" spans="3:10" s="122" customFormat="1" ht="8.25" customHeight="1">
      <c r="C3" s="5"/>
      <c r="D3" s="5"/>
      <c r="E3" s="5"/>
      <c r="F3" s="5"/>
      <c r="G3" s="5"/>
      <c r="H3" s="5"/>
      <c r="I3" s="123"/>
      <c r="J3" s="123"/>
    </row>
    <row r="4" spans="2:10" ht="13.5" customHeight="1" thickBot="1">
      <c r="B4" s="226" t="s">
        <v>32</v>
      </c>
      <c r="C4" s="226"/>
      <c r="D4" s="226"/>
      <c r="E4" s="226"/>
      <c r="F4" s="226"/>
      <c r="G4" s="226"/>
      <c r="H4" s="226"/>
      <c r="I4" s="226"/>
      <c r="J4" s="21"/>
    </row>
    <row r="5" spans="2:10" ht="25.5" customHeight="1" thickBot="1">
      <c r="B5" s="2" t="s">
        <v>8</v>
      </c>
      <c r="C5" s="181" t="s">
        <v>6</v>
      </c>
      <c r="D5" s="7" t="s">
        <v>2</v>
      </c>
      <c r="E5" s="17" t="s">
        <v>3</v>
      </c>
      <c r="F5" s="17" t="s">
        <v>10</v>
      </c>
      <c r="G5" s="124"/>
      <c r="H5" s="18"/>
      <c r="I5" s="18" t="s">
        <v>5</v>
      </c>
      <c r="J5" s="69" t="s">
        <v>11</v>
      </c>
    </row>
    <row r="6" spans="2:10" ht="12.75">
      <c r="B6" s="167">
        <v>80</v>
      </c>
      <c r="C6" s="186" t="s">
        <v>126</v>
      </c>
      <c r="D6" s="150">
        <v>9</v>
      </c>
      <c r="E6" s="23">
        <v>8.7</v>
      </c>
      <c r="F6" s="23">
        <v>8.5</v>
      </c>
      <c r="G6" s="125"/>
      <c r="H6" s="24">
        <v>0</v>
      </c>
      <c r="I6" s="25">
        <f>SUM(D6:H6)</f>
        <v>26.2</v>
      </c>
      <c r="J6" s="19" t="str">
        <f>IF(I6=0," ",RANK(I6,$I$6:$I$9,0)&amp;" v dr.")</f>
        <v>1 v dr.</v>
      </c>
    </row>
    <row r="7" spans="2:10" ht="12.75">
      <c r="B7" s="92">
        <v>81</v>
      </c>
      <c r="C7" s="164" t="s">
        <v>127</v>
      </c>
      <c r="D7" s="151">
        <v>9.1</v>
      </c>
      <c r="E7" s="27">
        <v>9.1</v>
      </c>
      <c r="F7" s="27">
        <v>7.95</v>
      </c>
      <c r="G7" s="126"/>
      <c r="H7" s="28">
        <v>0</v>
      </c>
      <c r="I7" s="29">
        <f>SUM(D7:H7)</f>
        <v>26.15</v>
      </c>
      <c r="J7" s="19" t="str">
        <f>IF(I7=0," ",RANK(I7,$I$6:$I$9,0)&amp;" v dr.")</f>
        <v>2 v dr.</v>
      </c>
    </row>
    <row r="8" spans="2:10" ht="12.75">
      <c r="B8" s="91">
        <v>82</v>
      </c>
      <c r="C8" s="164" t="s">
        <v>128</v>
      </c>
      <c r="D8" s="151">
        <v>8.9</v>
      </c>
      <c r="E8" s="27">
        <v>8.55</v>
      </c>
      <c r="F8" s="27">
        <v>8.3</v>
      </c>
      <c r="G8" s="126"/>
      <c r="H8" s="28">
        <v>0</v>
      </c>
      <c r="I8" s="29">
        <f>SUM(D8:H8)</f>
        <v>25.750000000000004</v>
      </c>
      <c r="J8" s="19" t="str">
        <f>IF(I8=0," ",RANK(I8,$I$6:$I$9,0)&amp;" v dr.")</f>
        <v>4 v dr.</v>
      </c>
    </row>
    <row r="9" spans="2:10" ht="13.5" thickBot="1">
      <c r="B9" s="93">
        <v>83</v>
      </c>
      <c r="C9" s="188" t="s">
        <v>129</v>
      </c>
      <c r="D9" s="152">
        <v>9.1</v>
      </c>
      <c r="E9" s="31">
        <v>8.7</v>
      </c>
      <c r="F9" s="31">
        <v>8.25</v>
      </c>
      <c r="G9" s="127"/>
      <c r="H9" s="32">
        <v>0</v>
      </c>
      <c r="I9" s="33">
        <f>SUM(D9:H9)</f>
        <v>26.049999999999997</v>
      </c>
      <c r="J9" s="19" t="str">
        <f>IF(I9=0," ",RANK(I9,$I$6:$I$9,0)&amp;" v dr.")</f>
        <v>3 v dr.</v>
      </c>
    </row>
    <row r="10" spans="2:10" ht="13.5" thickBot="1">
      <c r="B10" s="70" t="s">
        <v>9</v>
      </c>
      <c r="C10" s="182" t="s">
        <v>7</v>
      </c>
      <c r="D10" s="34">
        <f>IF(SUM(D6:D9)=0,0,LARGE(D6:D9,1)+LARGE(D6:D9,2)+LARGE(D6:D9,3))</f>
        <v>27.2</v>
      </c>
      <c r="E10" s="35">
        <f>IF(SUM(E6:E9)=0,0,LARGE(E6:E9,1)+LARGE(E6:E9,2)+LARGE(E6:E9,3))</f>
        <v>26.499999999999996</v>
      </c>
      <c r="F10" s="35">
        <f>IF(SUM(F6:F9)=0,0,LARGE(F6:F9,1)+LARGE(F6:F9,2)+LARGE(F6:F9,3))</f>
        <v>25.05</v>
      </c>
      <c r="G10" s="35">
        <f>IF(SUM(G6:G9)=0,0,LARGE(G6:G9,1)+LARGE(G6:G9,2)+LARGE(G6:G9,3))</f>
        <v>0</v>
      </c>
      <c r="H10" s="36">
        <f>IF(SUM(H6:H9)=0,0,LARGE(H6:H9,1)+LARGE(H6:H9,2)+LARGE(H6:H9,3))</f>
        <v>0</v>
      </c>
      <c r="I10" s="37">
        <f>SUM(D10:H10)</f>
        <v>78.75</v>
      </c>
      <c r="J10" s="20" t="s">
        <v>9</v>
      </c>
    </row>
    <row r="11" spans="3:10" ht="8.25" customHeight="1">
      <c r="C11" s="4"/>
      <c r="D11" s="4"/>
      <c r="E11" s="4"/>
      <c r="F11" s="4"/>
      <c r="G11" s="4"/>
      <c r="H11" s="10"/>
      <c r="I11" s="4"/>
      <c r="J11" s="4"/>
    </row>
    <row r="12" spans="2:10" ht="13.5" customHeight="1" thickBot="1">
      <c r="B12" s="226" t="s">
        <v>31</v>
      </c>
      <c r="C12" s="226"/>
      <c r="D12" s="226"/>
      <c r="E12" s="226"/>
      <c r="F12" s="226"/>
      <c r="G12" s="226"/>
      <c r="H12" s="226"/>
      <c r="I12" s="226"/>
      <c r="J12" s="4"/>
    </row>
    <row r="13" spans="2:10" ht="25.5" customHeight="1" thickBot="1">
      <c r="B13" s="71" t="str">
        <f>$B$5</f>
        <v>č.</v>
      </c>
      <c r="C13" s="153" t="str">
        <f>$C$5</f>
        <v>Jméno a příjmení</v>
      </c>
      <c r="D13" s="73" t="str">
        <f>$D$5</f>
        <v>Prostná</v>
      </c>
      <c r="E13" s="74" t="str">
        <f>$E$5</f>
        <v>Přeskok</v>
      </c>
      <c r="F13" s="74" t="str">
        <f>$F$5</f>
        <v>Hrazda</v>
      </c>
      <c r="G13" s="74">
        <f>$G$5</f>
        <v>0</v>
      </c>
      <c r="H13" s="75">
        <f>$H$5</f>
        <v>0</v>
      </c>
      <c r="I13" s="75" t="str">
        <f>$I$5</f>
        <v>Součet</v>
      </c>
      <c r="J13" s="76" t="str">
        <f>$J$5</f>
        <v>Pořadí v družstvu</v>
      </c>
    </row>
    <row r="14" spans="2:10" ht="12.75">
      <c r="B14" s="148">
        <v>84</v>
      </c>
      <c r="C14" s="186" t="s">
        <v>130</v>
      </c>
      <c r="D14" s="150">
        <v>9.6</v>
      </c>
      <c r="E14" s="23">
        <v>9.4</v>
      </c>
      <c r="F14" s="23">
        <v>9.6</v>
      </c>
      <c r="G14" s="125"/>
      <c r="H14" s="24"/>
      <c r="I14" s="38">
        <f>SUM(D14:H14)</f>
        <v>28.6</v>
      </c>
      <c r="J14" s="19" t="str">
        <f>IF(I14=0," ",RANK(I14,$I$14:$I$17,0)&amp;" v dr.")</f>
        <v>1 v dr.</v>
      </c>
    </row>
    <row r="15" spans="2:10" ht="12.75">
      <c r="B15" s="149">
        <v>85</v>
      </c>
      <c r="C15" s="164" t="s">
        <v>131</v>
      </c>
      <c r="D15" s="151">
        <v>9.4</v>
      </c>
      <c r="E15" s="27">
        <v>9.2</v>
      </c>
      <c r="F15" s="27">
        <v>9.4</v>
      </c>
      <c r="G15" s="126"/>
      <c r="H15" s="28"/>
      <c r="I15" s="39">
        <f>SUM(D15:H15)</f>
        <v>28</v>
      </c>
      <c r="J15" s="19" t="str">
        <f>IF(I15=0," ",RANK(I15,$I$14:$I$17,0)&amp;" v dr.")</f>
        <v>2 v dr.</v>
      </c>
    </row>
    <row r="16" spans="2:10" ht="12.75">
      <c r="B16" s="149">
        <v>86</v>
      </c>
      <c r="C16" s="164" t="s">
        <v>146</v>
      </c>
      <c r="D16" s="151">
        <v>8.85</v>
      </c>
      <c r="E16" s="27">
        <v>7.4</v>
      </c>
      <c r="F16" s="27">
        <v>7.8</v>
      </c>
      <c r="G16" s="126"/>
      <c r="H16" s="28"/>
      <c r="I16" s="39">
        <f>SUM(D16:H16)</f>
        <v>24.05</v>
      </c>
      <c r="J16" s="19" t="str">
        <f>IF(I16=0," ",RANK(I16,$I$14:$I$17,0)&amp;" v dr.")</f>
        <v>3 v dr.</v>
      </c>
    </row>
    <row r="17" spans="2:10" ht="13.5" thickBot="1">
      <c r="B17" s="155"/>
      <c r="C17" s="188"/>
      <c r="D17" s="152"/>
      <c r="E17" s="31"/>
      <c r="F17" s="31"/>
      <c r="G17" s="127"/>
      <c r="H17" s="32"/>
      <c r="I17" s="40">
        <f>SUM(D17:H17)</f>
        <v>0</v>
      </c>
      <c r="J17" s="19" t="str">
        <f>IF(I17=0," ",RANK(I17,$I$14:$I$17,0)&amp;" v dr.")</f>
        <v> </v>
      </c>
    </row>
    <row r="18" spans="2:10" ht="13.5" thickBot="1">
      <c r="B18" s="70" t="s">
        <v>9</v>
      </c>
      <c r="C18" s="154" t="s">
        <v>7</v>
      </c>
      <c r="D18" s="41">
        <f>IF(SUM(D14:D17)=0,0,LARGE(D14:D17,1)+LARGE(D14:D17,2)+LARGE(D14:D17,3))</f>
        <v>27.85</v>
      </c>
      <c r="E18" s="35">
        <f>IF(SUM(E14:E17)=0,0,LARGE(E14:E17,1)+LARGE(E14:E17,2)+LARGE(E14:E17,3))</f>
        <v>26</v>
      </c>
      <c r="F18" s="35">
        <f>IF(SUM(F14:F17)=0,0,LARGE(F14:F17,1)+LARGE(F14:F17,2)+LARGE(F14:F17,3))</f>
        <v>26.8</v>
      </c>
      <c r="G18" s="35">
        <f>IF(SUM(G14:G17)=0,0,LARGE(G14:G17,1)+LARGE(G14:G17,2)+LARGE(G14:G17,3))</f>
        <v>0</v>
      </c>
      <c r="H18" s="36">
        <f>IF(SUM(H14:H17)=0,0,LARGE(H14:H17,1)+LARGE(H14:H17,2)+LARGE(H14:H17,3))</f>
        <v>0</v>
      </c>
      <c r="I18" s="37">
        <f>SUM(D18:H18)</f>
        <v>80.65</v>
      </c>
      <c r="J18" s="20" t="s">
        <v>9</v>
      </c>
    </row>
    <row r="19" spans="3:10" ht="8.25" customHeight="1">
      <c r="C19" s="4"/>
      <c r="D19" s="4"/>
      <c r="E19" s="4"/>
      <c r="F19" s="4"/>
      <c r="G19" s="4"/>
      <c r="H19" s="4"/>
      <c r="I19" s="4"/>
      <c r="J19" s="4"/>
    </row>
    <row r="20" spans="2:10" ht="13.5" customHeight="1" thickBot="1">
      <c r="B20" s="226"/>
      <c r="C20" s="226"/>
      <c r="D20" s="226"/>
      <c r="E20" s="226"/>
      <c r="F20" s="226"/>
      <c r="G20" s="226"/>
      <c r="H20" s="226"/>
      <c r="I20" s="226"/>
      <c r="J20" s="4"/>
    </row>
    <row r="21" spans="2:10" ht="25.5" customHeight="1" thickBot="1">
      <c r="B21" s="71" t="str">
        <f>$B$5</f>
        <v>č.</v>
      </c>
      <c r="C21" s="72" t="str">
        <f>$C$5</f>
        <v>Jméno a příjmení</v>
      </c>
      <c r="D21" s="73" t="str">
        <f>$D$5</f>
        <v>Prostná</v>
      </c>
      <c r="E21" s="74" t="str">
        <f>$E$5</f>
        <v>Přeskok</v>
      </c>
      <c r="F21" s="74" t="str">
        <f>$F$5</f>
        <v>Hrazda</v>
      </c>
      <c r="G21" s="74">
        <f>$G$5</f>
        <v>0</v>
      </c>
      <c r="H21" s="75">
        <f>$H$5</f>
        <v>0</v>
      </c>
      <c r="I21" s="75" t="str">
        <f>$I$5</f>
        <v>Součet</v>
      </c>
      <c r="J21" s="76" t="str">
        <f>$J$5</f>
        <v>Pořadí v družstvu</v>
      </c>
    </row>
    <row r="22" spans="2:10" ht="12.75">
      <c r="B22" s="91"/>
      <c r="C22" s="8"/>
      <c r="D22" s="22"/>
      <c r="E22" s="23"/>
      <c r="F22" s="23"/>
      <c r="G22" s="125"/>
      <c r="H22" s="24"/>
      <c r="I22" s="25">
        <f>SUM(D22:H22)</f>
        <v>0</v>
      </c>
      <c r="J22" s="19" t="str">
        <f>IF(I22=0," ",RANK(I22,$I$22:$I$25,0)&amp;" v dr.")</f>
        <v> </v>
      </c>
    </row>
    <row r="23" spans="2:10" ht="12.75">
      <c r="B23" s="92"/>
      <c r="C23" s="8"/>
      <c r="D23" s="26"/>
      <c r="E23" s="27"/>
      <c r="F23" s="27"/>
      <c r="G23" s="126"/>
      <c r="H23" s="28"/>
      <c r="I23" s="29">
        <f>SUM(D23:H23)</f>
        <v>0</v>
      </c>
      <c r="J23" s="19" t="str">
        <f>IF(I23=0," ",RANK(I23,$I$22:$I$25,0)&amp;" v dr.")</f>
        <v> </v>
      </c>
    </row>
    <row r="24" spans="2:10" ht="12.75">
      <c r="B24" s="92"/>
      <c r="C24" s="8"/>
      <c r="D24" s="26"/>
      <c r="E24" s="27"/>
      <c r="F24" s="27"/>
      <c r="G24" s="126"/>
      <c r="H24" s="28"/>
      <c r="I24" s="29">
        <f>SUM(D24:H24)</f>
        <v>0</v>
      </c>
      <c r="J24" s="19" t="str">
        <f>IF(I24=0," ",RANK(I24,$I$22:$I$25,0)&amp;" v dr.")</f>
        <v> </v>
      </c>
    </row>
    <row r="25" spans="2:10" ht="13.5" thickBot="1">
      <c r="B25" s="93"/>
      <c r="C25" s="8"/>
      <c r="D25" s="30"/>
      <c r="E25" s="31"/>
      <c r="F25" s="31"/>
      <c r="G25" s="127"/>
      <c r="H25" s="32"/>
      <c r="I25" s="33">
        <f>SUM(D25:H25)</f>
        <v>0</v>
      </c>
      <c r="J25" s="19" t="str">
        <f>IF(I25=0," ",RANK(I25,$I$22:$I$25,0)&amp;" v dr.")</f>
        <v> </v>
      </c>
    </row>
    <row r="26" spans="2:10" ht="13.5" thickBot="1">
      <c r="B26" s="70" t="s">
        <v>9</v>
      </c>
      <c r="C26" s="9" t="s">
        <v>7</v>
      </c>
      <c r="D26" s="41">
        <f>IF(SUM(D22:D25)=0,0,LARGE(D22:D25,1)+LARGE(D22:D25,2)+LARGE(D22:D25,3))</f>
        <v>0</v>
      </c>
      <c r="E26" s="35">
        <f>IF(SUM(E22:E25)=0,0,LARGE(E22:E25,1)+LARGE(E22:E25,2)+LARGE(E22:E25,3))</f>
        <v>0</v>
      </c>
      <c r="F26" s="35">
        <f>IF(SUM(F22:F25)=0,0,LARGE(F22:F25,1)+LARGE(F22:F25,2)+LARGE(F22:F25,3))</f>
        <v>0</v>
      </c>
      <c r="G26" s="35">
        <f>IF(SUM(G22:G25)=0,0,LARGE(G22:G25,1)+LARGE(G22:G25,2)+LARGE(G22:G25,3))</f>
        <v>0</v>
      </c>
      <c r="H26" s="36">
        <f>IF(SUM(H22:H25)=0,0,LARGE(H22:H25,1)+LARGE(H22:H25,2)+LARGE(H22:H25,3))</f>
        <v>0</v>
      </c>
      <c r="I26" s="37">
        <f>SUM(D26:H26)</f>
        <v>0</v>
      </c>
      <c r="J26" s="20" t="s">
        <v>9</v>
      </c>
    </row>
    <row r="27" spans="3:10" ht="8.25" customHeight="1">
      <c r="C27" s="4"/>
      <c r="D27" s="4"/>
      <c r="E27" s="4"/>
      <c r="F27" s="4"/>
      <c r="G27" s="4"/>
      <c r="H27" s="4"/>
      <c r="I27" s="4"/>
      <c r="J27" s="4"/>
    </row>
    <row r="28" spans="2:10" ht="13.5" customHeight="1" thickBot="1">
      <c r="B28" s="226"/>
      <c r="C28" s="226"/>
      <c r="D28" s="226"/>
      <c r="E28" s="226"/>
      <c r="F28" s="226"/>
      <c r="G28" s="226"/>
      <c r="H28" s="226"/>
      <c r="I28" s="226"/>
      <c r="J28" s="4"/>
    </row>
    <row r="29" spans="2:10" ht="25.5" customHeight="1" thickBot="1">
      <c r="B29" s="71" t="str">
        <f>$B$5</f>
        <v>č.</v>
      </c>
      <c r="C29" s="72" t="str">
        <f>$C$5</f>
        <v>Jméno a příjmení</v>
      </c>
      <c r="D29" s="73" t="str">
        <f>$D$5</f>
        <v>Prostná</v>
      </c>
      <c r="E29" s="74" t="str">
        <f>$E$5</f>
        <v>Přeskok</v>
      </c>
      <c r="F29" s="74" t="str">
        <f>$F$5</f>
        <v>Hrazda</v>
      </c>
      <c r="G29" s="74">
        <f>$G$5</f>
        <v>0</v>
      </c>
      <c r="H29" s="75">
        <f>$H$5</f>
        <v>0</v>
      </c>
      <c r="I29" s="75" t="str">
        <f>$I$5</f>
        <v>Součet</v>
      </c>
      <c r="J29" s="76" t="str">
        <f>$J$5</f>
        <v>Pořadí v družstvu</v>
      </c>
    </row>
    <row r="30" spans="2:10" ht="12.75">
      <c r="B30" s="91"/>
      <c r="C30" s="8"/>
      <c r="D30" s="22"/>
      <c r="E30" s="23"/>
      <c r="F30" s="23"/>
      <c r="G30" s="125"/>
      <c r="H30" s="24"/>
      <c r="I30" s="25">
        <f>SUM(D30:H30)</f>
        <v>0</v>
      </c>
      <c r="J30" s="19" t="str">
        <f>IF(I30=0," ",RANK(I30,$I$30:$I$33,0)&amp;" v dr.")</f>
        <v> </v>
      </c>
    </row>
    <row r="31" spans="2:10" ht="12.75">
      <c r="B31" s="92"/>
      <c r="C31" s="8"/>
      <c r="D31" s="26"/>
      <c r="E31" s="27"/>
      <c r="F31" s="27"/>
      <c r="G31" s="126"/>
      <c r="H31" s="28"/>
      <c r="I31" s="29">
        <f>SUM(D31:H31)</f>
        <v>0</v>
      </c>
      <c r="J31" s="19" t="str">
        <f>IF(I31=0," ",RANK(I31,$I$30:$I$33,0)&amp;" v dr.")</f>
        <v> </v>
      </c>
    </row>
    <row r="32" spans="2:10" ht="12.75">
      <c r="B32" s="92"/>
      <c r="C32" s="8"/>
      <c r="D32" s="26"/>
      <c r="E32" s="27"/>
      <c r="F32" s="27"/>
      <c r="G32" s="126"/>
      <c r="H32" s="28"/>
      <c r="I32" s="29">
        <f>SUM(D32:H32)</f>
        <v>0</v>
      </c>
      <c r="J32" s="19" t="str">
        <f>IF(I32=0," ",RANK(I32,$I$30:$I$33,0)&amp;" v dr.")</f>
        <v> </v>
      </c>
    </row>
    <row r="33" spans="2:10" ht="13.5" thickBot="1">
      <c r="B33" s="93"/>
      <c r="C33" s="8"/>
      <c r="D33" s="30"/>
      <c r="E33" s="31"/>
      <c r="F33" s="31"/>
      <c r="G33" s="127"/>
      <c r="H33" s="32"/>
      <c r="I33" s="33">
        <f>SUM(D33:H33)</f>
        <v>0</v>
      </c>
      <c r="J33" s="19" t="str">
        <f>IF(I33=0," ",RANK(I33,$I$30:$I$33,0)&amp;" v dr.")</f>
        <v> </v>
      </c>
    </row>
    <row r="34" spans="2:10" ht="13.5" thickBot="1">
      <c r="B34" s="70" t="s">
        <v>9</v>
      </c>
      <c r="C34" s="9" t="s">
        <v>7</v>
      </c>
      <c r="D34" s="41">
        <f>IF(SUM(D30:D33)=0,0,LARGE(D30:D33,1)+LARGE(D30:D33,2)+LARGE(D30:D33,3))</f>
        <v>0</v>
      </c>
      <c r="E34" s="35">
        <f>IF(SUM(E30:E33)=0,0,LARGE(E30:E33,1)+LARGE(E30:E33,2)+LARGE(E30:E33,3))</f>
        <v>0</v>
      </c>
      <c r="F34" s="35">
        <f>IF(SUM(F30:F33)=0,0,LARGE(F30:F33,1)+LARGE(F30:F33,2)+LARGE(F30:F33,3))</f>
        <v>0</v>
      </c>
      <c r="G34" s="35">
        <f>IF(SUM(G30:G33)=0,0,LARGE(G30:G33,1)+LARGE(G30:G33,2)+LARGE(G30:G33,3))</f>
        <v>0</v>
      </c>
      <c r="H34" s="36">
        <f>IF(SUM(H30:H33)=0,0,LARGE(H30:H33,1)+LARGE(H30:H33,2)+LARGE(H30:H33,3))</f>
        <v>0</v>
      </c>
      <c r="I34" s="37">
        <f>SUM(D34:H34)</f>
        <v>0</v>
      </c>
      <c r="J34" s="20" t="s">
        <v>9</v>
      </c>
    </row>
    <row r="35" spans="3:10" ht="8.25" customHeight="1">
      <c r="C35" s="4"/>
      <c r="D35" s="4"/>
      <c r="E35" s="4"/>
      <c r="F35" s="4"/>
      <c r="G35" s="4"/>
      <c r="H35" s="4"/>
      <c r="I35" s="4"/>
      <c r="J35" s="11"/>
    </row>
    <row r="36" spans="2:10" ht="13.5" customHeight="1" thickBot="1">
      <c r="B36" s="226"/>
      <c r="C36" s="226"/>
      <c r="D36" s="226"/>
      <c r="E36" s="226"/>
      <c r="F36" s="226"/>
      <c r="G36" s="226"/>
      <c r="H36" s="226"/>
      <c r="I36" s="226"/>
      <c r="J36" s="4"/>
    </row>
    <row r="37" spans="2:10" ht="25.5" customHeight="1" thickBot="1">
      <c r="B37" s="71" t="str">
        <f>$B$5</f>
        <v>č.</v>
      </c>
      <c r="C37" s="72" t="str">
        <f>$C$5</f>
        <v>Jméno a příjmení</v>
      </c>
      <c r="D37" s="73" t="str">
        <f>$D$5</f>
        <v>Prostná</v>
      </c>
      <c r="E37" s="74" t="str">
        <f>$E$5</f>
        <v>Přeskok</v>
      </c>
      <c r="F37" s="74" t="str">
        <f>$F$5</f>
        <v>Hrazda</v>
      </c>
      <c r="G37" s="74">
        <f>$G$5</f>
        <v>0</v>
      </c>
      <c r="H37" s="75">
        <f>$H$5</f>
        <v>0</v>
      </c>
      <c r="I37" s="75" t="str">
        <f>$I$5</f>
        <v>Součet</v>
      </c>
      <c r="J37" s="76" t="str">
        <f>$J$5</f>
        <v>Pořadí v družstvu</v>
      </c>
    </row>
    <row r="38" spans="2:10" ht="12.75">
      <c r="B38" s="91"/>
      <c r="C38" s="8"/>
      <c r="D38" s="22"/>
      <c r="E38" s="23"/>
      <c r="F38" s="23"/>
      <c r="G38" s="125"/>
      <c r="H38" s="24"/>
      <c r="I38" s="25">
        <f>SUM(D38:H38)</f>
        <v>0</v>
      </c>
      <c r="J38" s="19" t="str">
        <f>IF(I38=0," ",RANK(I38,$I$38:$I$41,0)&amp;" v dr.")</f>
        <v> </v>
      </c>
    </row>
    <row r="39" spans="2:10" ht="12.75">
      <c r="B39" s="92"/>
      <c r="C39" s="8"/>
      <c r="D39" s="26"/>
      <c r="E39" s="27"/>
      <c r="F39" s="27"/>
      <c r="G39" s="126"/>
      <c r="H39" s="28"/>
      <c r="I39" s="29">
        <f>SUM(D39:H39)</f>
        <v>0</v>
      </c>
      <c r="J39" s="19" t="str">
        <f>IF(I39=0," ",RANK(I39,$I$38:$I$41,0)&amp;" v dr.")</f>
        <v> </v>
      </c>
    </row>
    <row r="40" spans="2:10" ht="12.75">
      <c r="B40" s="92"/>
      <c r="C40" s="8"/>
      <c r="D40" s="26"/>
      <c r="E40" s="27"/>
      <c r="F40" s="27"/>
      <c r="G40" s="126"/>
      <c r="H40" s="28"/>
      <c r="I40" s="29">
        <f>SUM(D40:H40)</f>
        <v>0</v>
      </c>
      <c r="J40" s="19" t="str">
        <f>IF(I40=0," ",RANK(I40,$I$38:$I$41,0)&amp;" v dr.")</f>
        <v> </v>
      </c>
    </row>
    <row r="41" spans="2:10" ht="13.5" thickBot="1">
      <c r="B41" s="93"/>
      <c r="C41" s="8"/>
      <c r="D41" s="30"/>
      <c r="E41" s="31"/>
      <c r="F41" s="31"/>
      <c r="G41" s="127"/>
      <c r="H41" s="32"/>
      <c r="I41" s="33">
        <f>SUM(D41:H41)</f>
        <v>0</v>
      </c>
      <c r="J41" s="19" t="str">
        <f>IF(I41=0," ",RANK(I41,$I$38:$I$41,0)&amp;" v dr.")</f>
        <v> </v>
      </c>
    </row>
    <row r="42" spans="2:10" ht="13.5" thickBot="1">
      <c r="B42" s="70" t="s">
        <v>9</v>
      </c>
      <c r="C42" s="9" t="s">
        <v>7</v>
      </c>
      <c r="D42" s="41">
        <f>IF(SUM(D38:D41)=0,0,LARGE(D38:D41,1)+LARGE(D38:D41,2)+LARGE(D38:D41,3))</f>
        <v>0</v>
      </c>
      <c r="E42" s="35">
        <f>IF(SUM(E38:E41)=0,0,LARGE(E38:E41,1)+LARGE(E38:E41,2)+LARGE(E38:E41,3))</f>
        <v>0</v>
      </c>
      <c r="F42" s="35">
        <f>IF(SUM(F38:F41)=0,0,LARGE(F38:F41,1)+LARGE(F38:F41,2)+LARGE(F38:F41,3))</f>
        <v>0</v>
      </c>
      <c r="G42" s="35">
        <f>IF(SUM(G38:G41)=0,0,LARGE(G38:G41,1)+LARGE(G38:G41,2)+LARGE(G38:G41,3))</f>
        <v>0</v>
      </c>
      <c r="H42" s="36">
        <f>IF(SUM(H38:H41)=0,0,LARGE(H38:H41,1)+LARGE(H38:H41,2)+LARGE(H38:H41,3))</f>
        <v>0</v>
      </c>
      <c r="I42" s="37">
        <f>SUM(D42:H42)</f>
        <v>0</v>
      </c>
      <c r="J42" s="20" t="s">
        <v>9</v>
      </c>
    </row>
    <row r="43" spans="3:10" ht="8.25" customHeight="1">
      <c r="C43" s="4"/>
      <c r="D43" s="4"/>
      <c r="E43" s="4"/>
      <c r="F43" s="4"/>
      <c r="G43" s="4"/>
      <c r="H43" s="4"/>
      <c r="I43" s="4"/>
      <c r="J43" s="11"/>
    </row>
    <row r="44" spans="2:10" ht="13.5" customHeight="1" thickBot="1">
      <c r="B44" s="226"/>
      <c r="C44" s="226"/>
      <c r="D44" s="226"/>
      <c r="E44" s="226"/>
      <c r="F44" s="226"/>
      <c r="G44" s="226"/>
      <c r="H44" s="226"/>
      <c r="I44" s="226"/>
      <c r="J44" s="4"/>
    </row>
    <row r="45" spans="2:10" ht="25.5" customHeight="1" thickBot="1">
      <c r="B45" s="71" t="str">
        <f>$B$5</f>
        <v>č.</v>
      </c>
      <c r="C45" s="72" t="str">
        <f>$C$5</f>
        <v>Jméno a příjmení</v>
      </c>
      <c r="D45" s="73" t="str">
        <f>$D$5</f>
        <v>Prostná</v>
      </c>
      <c r="E45" s="74" t="str">
        <f>$E$5</f>
        <v>Přeskok</v>
      </c>
      <c r="F45" s="74" t="str">
        <f>$F$5</f>
        <v>Hrazda</v>
      </c>
      <c r="G45" s="74">
        <f>$G$5</f>
        <v>0</v>
      </c>
      <c r="H45" s="75">
        <f>$H$5</f>
        <v>0</v>
      </c>
      <c r="I45" s="75" t="str">
        <f>$I$5</f>
        <v>Součet</v>
      </c>
      <c r="J45" s="76" t="str">
        <f>$J$5</f>
        <v>Pořadí v družstvu</v>
      </c>
    </row>
    <row r="46" spans="2:10" ht="12.75">
      <c r="B46" s="91"/>
      <c r="C46" s="8"/>
      <c r="D46" s="22"/>
      <c r="E46" s="23"/>
      <c r="F46" s="23"/>
      <c r="G46" s="125"/>
      <c r="H46" s="24"/>
      <c r="I46" s="25">
        <f>SUM(D46:H46)</f>
        <v>0</v>
      </c>
      <c r="J46" s="19" t="str">
        <f>IF(I46=0," ",RANK(I46,$I$46:$I$49,0)&amp;" v dr.")</f>
        <v> </v>
      </c>
    </row>
    <row r="47" spans="2:10" ht="12.75">
      <c r="B47" s="92"/>
      <c r="C47" s="8"/>
      <c r="D47" s="26"/>
      <c r="E47" s="27"/>
      <c r="F47" s="27"/>
      <c r="G47" s="126"/>
      <c r="H47" s="28"/>
      <c r="I47" s="29">
        <f>SUM(D47:H47)</f>
        <v>0</v>
      </c>
      <c r="J47" s="19" t="str">
        <f>IF(I47=0," ",RANK(I47,$I$46:$I$49,0)&amp;" v dr.")</f>
        <v> </v>
      </c>
    </row>
    <row r="48" spans="2:10" ht="12.75">
      <c r="B48" s="92"/>
      <c r="C48" s="8"/>
      <c r="D48" s="26"/>
      <c r="E48" s="27"/>
      <c r="F48" s="27"/>
      <c r="G48" s="126"/>
      <c r="H48" s="28"/>
      <c r="I48" s="29">
        <f>SUM(D48:H48)</f>
        <v>0</v>
      </c>
      <c r="J48" s="19" t="str">
        <f>IF(I48=0," ",RANK(I48,$I$46:$I$49,0)&amp;" v dr.")</f>
        <v> </v>
      </c>
    </row>
    <row r="49" spans="2:10" ht="13.5" thickBot="1">
      <c r="B49" s="93"/>
      <c r="C49" s="12"/>
      <c r="D49" s="30"/>
      <c r="E49" s="31"/>
      <c r="F49" s="31"/>
      <c r="G49" s="127"/>
      <c r="H49" s="32"/>
      <c r="I49" s="62">
        <f>SUM(D49:H49)</f>
        <v>0</v>
      </c>
      <c r="J49" s="19" t="str">
        <f>IF(I49=0," ",RANK(I49,$I$46:$I$49,0)&amp;" v dr.")</f>
        <v> </v>
      </c>
    </row>
    <row r="50" spans="2:10" ht="13.5" thickBot="1">
      <c r="B50" s="70" t="s">
        <v>9</v>
      </c>
      <c r="C50" s="9" t="s">
        <v>7</v>
      </c>
      <c r="D50" s="34">
        <f>IF(SUM(D46:D49)=0,0,LARGE(D46:D49,1)+LARGE(D46:D49,2)+LARGE(D46:D49,3))</f>
        <v>0</v>
      </c>
      <c r="E50" s="63">
        <f>IF(SUM(E46:E49)=0,0,LARGE(E46:E49,1)+LARGE(E46:E49,2)+LARGE(E46:E49,3))</f>
        <v>0</v>
      </c>
      <c r="F50" s="63">
        <f>IF(SUM(F46:F49)=0,0,LARGE(F46:F49,1)+LARGE(F46:F49,2)+LARGE(F46:F49,3))</f>
        <v>0</v>
      </c>
      <c r="G50" s="63">
        <f>IF(SUM(G46:G49)=0,0,LARGE(G46:G49,1)+LARGE(G46:G49,2)+LARGE(G46:G49,3))</f>
        <v>0</v>
      </c>
      <c r="H50" s="64">
        <f>IF(SUM(H46:H49)=0,0,LARGE(H46:H49,1)+LARGE(H46:H49,2)+LARGE(H46:H49,3))</f>
        <v>0</v>
      </c>
      <c r="I50" s="65">
        <f>SUM(D50:H50)</f>
        <v>0</v>
      </c>
      <c r="J50" s="20" t="s">
        <v>9</v>
      </c>
    </row>
    <row r="51" spans="3:10" ht="44.25" customHeight="1">
      <c r="C51" s="4"/>
      <c r="D51" s="4"/>
      <c r="E51" s="4"/>
      <c r="F51" s="4"/>
      <c r="G51" s="4"/>
      <c r="H51" s="4"/>
      <c r="I51" s="4"/>
      <c r="J51" s="11"/>
    </row>
    <row r="53" ht="25.5" customHeight="1"/>
  </sheetData>
  <sheetProtection sheet="1"/>
  <mergeCells count="8">
    <mergeCell ref="B36:I36"/>
    <mergeCell ref="B44:I44"/>
    <mergeCell ref="B1:J1"/>
    <mergeCell ref="B2:J2"/>
    <mergeCell ref="B4:I4"/>
    <mergeCell ref="B12:I12"/>
    <mergeCell ref="B20:I20"/>
    <mergeCell ref="B28:I28"/>
  </mergeCells>
  <conditionalFormatting sqref="J46:J51 J30:J35 J38:J43 J22:J26 J14:J18 J6:J10">
    <cfRule type="cellIs" priority="1" dxfId="0" operator="between" stopIfTrue="1">
      <formula>1</formula>
      <formula>3</formula>
    </cfRule>
  </conditionalFormatting>
  <printOptions/>
  <pageMargins left="0.45" right="0.37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Zdeněk Jadvidžák</cp:lastModifiedBy>
  <cp:lastPrinted>2015-03-12T12:14:53Z</cp:lastPrinted>
  <dcterms:created xsi:type="dcterms:W3CDTF">2009-03-03T16:41:58Z</dcterms:created>
  <dcterms:modified xsi:type="dcterms:W3CDTF">2015-03-13T05:49:53Z</dcterms:modified>
  <cp:category/>
  <cp:version/>
  <cp:contentType/>
  <cp:contentStatus/>
</cp:coreProperties>
</file>